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5" yWindow="120" windowWidth="21195" windowHeight="10485" tabRatio="898"/>
  </bookViews>
  <sheets>
    <sheet name="Title Page" sheetId="1" r:id="rId1"/>
    <sheet name="Contents" sheetId="2" r:id="rId2"/>
    <sheet name="I.A.1" sheetId="3" r:id="rId3"/>
    <sheet name="I.A.2" sheetId="4" r:id="rId4"/>
    <sheet name="I.B.1" sheetId="5" r:id="rId5"/>
    <sheet name="I.B.2" sheetId="6" r:id="rId6"/>
    <sheet name="I.B.3" sheetId="7" r:id="rId7"/>
    <sheet name="I.B.4" sheetId="8" r:id="rId8"/>
    <sheet name="I.B.5" sheetId="9" r:id="rId9"/>
    <sheet name="I.B.6" sheetId="10" r:id="rId10"/>
    <sheet name="I.B.7" sheetId="11" r:id="rId11"/>
    <sheet name="I.B.8" sheetId="12" r:id="rId12"/>
    <sheet name="I.B.9" sheetId="13" r:id="rId13"/>
    <sheet name="I.B.10" sheetId="14" r:id="rId14"/>
    <sheet name="I.B.11" sheetId="15" r:id="rId15"/>
    <sheet name="I.C.1" sheetId="16" r:id="rId16"/>
    <sheet name="I.D.1" sheetId="17" r:id="rId17"/>
    <sheet name="I.D.2" sheetId="18" r:id="rId18"/>
    <sheet name="I.D.3" sheetId="19" r:id="rId19"/>
    <sheet name="I.E.1" sheetId="20" r:id="rId20"/>
    <sheet name="I.E.2" sheetId="21" r:id="rId21"/>
    <sheet name="I.E.3" sheetId="22" r:id="rId22"/>
    <sheet name="I.E.4" sheetId="23" r:id="rId23"/>
    <sheet name="II.A.1" sheetId="24" r:id="rId24"/>
    <sheet name="II.A.2" sheetId="25" r:id="rId25"/>
    <sheet name="II.A.3" sheetId="26" r:id="rId26"/>
    <sheet name="II.A.4" sheetId="27" r:id="rId27"/>
    <sheet name="II.A.5" sheetId="28" r:id="rId28"/>
    <sheet name="II.A.6" sheetId="29" r:id="rId29"/>
    <sheet name="III.A.1" sheetId="30" r:id="rId30"/>
    <sheet name="III.B.1" sheetId="31" r:id="rId31"/>
    <sheet name="III.B.2" sheetId="32" r:id="rId32"/>
    <sheet name="III.B.3" sheetId="33" r:id="rId33"/>
    <sheet name="III.B.4" sheetId="34" r:id="rId34"/>
    <sheet name="IV.A.1" sheetId="35" r:id="rId35"/>
    <sheet name="IV.A.2" sheetId="36" r:id="rId36"/>
    <sheet name="IV.A.3" sheetId="37" r:id="rId37"/>
    <sheet name="IV.A.4" sheetId="38" r:id="rId38"/>
    <sheet name="IV.A.5" sheetId="39" r:id="rId39"/>
    <sheet name="IV.A.6" sheetId="40" r:id="rId40"/>
    <sheet name="IV.B.1" sheetId="41" r:id="rId41"/>
    <sheet name="IV.C.1" sheetId="42" r:id="rId42"/>
    <sheet name="IV.C.2" sheetId="43" r:id="rId43"/>
    <sheet name="IV.C.3" sheetId="44" r:id="rId44"/>
    <sheet name="IV.C.4" sheetId="45" r:id="rId45"/>
    <sheet name="IV.D.1" sheetId="46" r:id="rId46"/>
    <sheet name="L1" sheetId="47" r:id="rId47"/>
    <sheet name="L2" sheetId="48" r:id="rId48"/>
    <sheet name="L3" sheetId="49" r:id="rId49"/>
    <sheet name="L4" sheetId="59" r:id="rId50"/>
    <sheet name="L5" sheetId="51" r:id="rId51"/>
    <sheet name="L6" sheetId="60" r:id="rId52"/>
    <sheet name="L7" sheetId="53" r:id="rId53"/>
    <sheet name="L8" sheetId="54" r:id="rId54"/>
    <sheet name="L9" sheetId="55" r:id="rId55"/>
    <sheet name="L10" sheetId="56" r:id="rId56"/>
    <sheet name="Appendix I" sheetId="57" r:id="rId57"/>
  </sheets>
  <definedNames>
    <definedName name="_xlnm.Print_Area" localSheetId="56">'Appendix I'!$A$1:$F$56</definedName>
    <definedName name="_xlnm.Print_Area" localSheetId="2">I.A.1!$A$1:$G$136</definedName>
    <definedName name="_xlnm.Print_Area" localSheetId="3">I.A.2!$A$1:$E$80</definedName>
    <definedName name="_xlnm.Print_Area" localSheetId="4">I.B.1!$A$1:$E$83</definedName>
    <definedName name="_xlnm.Print_Area" localSheetId="13">I.B.10!$A$1:$D$67</definedName>
    <definedName name="_xlnm.Print_Area" localSheetId="14">I.B.11!$A$1:$F$73</definedName>
    <definedName name="_xlnm.Print_Area" localSheetId="5">I.B.2!$A$1:$D$73</definedName>
    <definedName name="_xlnm.Print_Area" localSheetId="6">I.B.3!$A$1:$C$82</definedName>
    <definedName name="_xlnm.Print_Area" localSheetId="7">I.B.4!$A$1:$C$71</definedName>
    <definedName name="_xlnm.Print_Area" localSheetId="8">I.B.5!$A$1:$F$75</definedName>
    <definedName name="_xlnm.Print_Area" localSheetId="9">I.B.6!$A$1:$E$86</definedName>
    <definedName name="_xlnm.Print_Area" localSheetId="10">I.B.7!$A$1:$F$85</definedName>
    <definedName name="_xlnm.Print_Area" localSheetId="11">I.B.8!$A$1:$F$106</definedName>
    <definedName name="_xlnm.Print_Area" localSheetId="12">I.B.9!$A$1:$D$68</definedName>
    <definedName name="_xlnm.Print_Area" localSheetId="15">I.C.1!$A$1:$C$101</definedName>
    <definedName name="_xlnm.Print_Area" localSheetId="16">I.D.1!$A$1:$D$72</definedName>
    <definedName name="_xlnm.Print_Area" localSheetId="17">I.D.2!$A$1:$D$91</definedName>
    <definedName name="_xlnm.Print_Area" localSheetId="19">I.E.1!$A$1:$C$90</definedName>
    <definedName name="_xlnm.Print_Area" localSheetId="20">I.E.2!$A$1:$B$86</definedName>
    <definedName name="_xlnm.Print_Area" localSheetId="21">I.E.3!$A$1:$C$104</definedName>
    <definedName name="_xlnm.Print_Area" localSheetId="22">I.E.4!$A$1:$B$72</definedName>
    <definedName name="_xlnm.Print_Area" localSheetId="23">II.A.1!$A$1:$B$103</definedName>
    <definedName name="_xlnm.Print_Area" localSheetId="24">II.A.2!$A$1:$B$98</definedName>
    <definedName name="_xlnm.Print_Area" localSheetId="25">II.A.3!$A$1:$E$104</definedName>
    <definedName name="_xlnm.Print_Area" localSheetId="26">II.A.4!$A$1:$F$89</definedName>
    <definedName name="_xlnm.Print_Area" localSheetId="27">II.A.5!$A$1:$D$74</definedName>
    <definedName name="_xlnm.Print_Area" localSheetId="28">II.A.6!$A$1:$F$73</definedName>
    <definedName name="_xlnm.Print_Area" localSheetId="29">III.A.1!$A$1:$E$75</definedName>
    <definedName name="_xlnm.Print_Area" localSheetId="30">III.B.1!$A$1:$G$171</definedName>
    <definedName name="_xlnm.Print_Area" localSheetId="31">III.B.2!$A$1:$E$139</definedName>
    <definedName name="_xlnm.Print_Area" localSheetId="32">III.B.3!$A$1:$E$113</definedName>
    <definedName name="_xlnm.Print_Area" localSheetId="33">III.B.4!$A$1:$E$79</definedName>
    <definedName name="_xlnm.Print_Area" localSheetId="34">IV.A.1!$A$1:$B$65</definedName>
    <definedName name="_xlnm.Print_Area" localSheetId="35">IV.A.2!$A$1:$D$86</definedName>
    <definedName name="_xlnm.Print_Area" localSheetId="36">IV.A.3!$A$1:$F$163</definedName>
    <definedName name="_xlnm.Print_Area" localSheetId="37">IV.A.4!$A$1:$C$85</definedName>
    <definedName name="_xlnm.Print_Area" localSheetId="38">IV.A.5!$A$1:$B$98</definedName>
    <definedName name="_xlnm.Print_Area" localSheetId="39">IV.A.6!$A$1:$E$83</definedName>
    <definedName name="_xlnm.Print_Area" localSheetId="40">IV.B.1!$A$1:$E$82</definedName>
    <definedName name="_xlnm.Print_Area" localSheetId="41">IV.C.1!$A$1:$E$98</definedName>
    <definedName name="_xlnm.Print_Area" localSheetId="42">IV.C.2!$A$1:$D$81</definedName>
    <definedName name="_xlnm.Print_Area" localSheetId="43">IV.C.3!$A$1:$K$101</definedName>
    <definedName name="_xlnm.Print_Area" localSheetId="44">IV.C.4!$A$1:$J$214</definedName>
    <definedName name="_xlnm.Print_Area" localSheetId="45">IV.D.1!$A$1:$E$83</definedName>
    <definedName name="_xlnm.Print_Area" localSheetId="46">'L1'!$A$1:$E$116</definedName>
    <definedName name="_xlnm.Print_Area" localSheetId="55">'L10'!$A$1:$E$96</definedName>
    <definedName name="_xlnm.Print_Area" localSheetId="48">'L3'!$A$1:$E$88</definedName>
    <definedName name="_xlnm.Print_Area" localSheetId="49">'L4'!$A$1:$E$100</definedName>
    <definedName name="_xlnm.Print_Area" localSheetId="51">'L6'!$A$1:$E$118</definedName>
    <definedName name="_xlnm.Print_Area" localSheetId="52">'L7'!$A$1:$I$135</definedName>
    <definedName name="_xlnm.Print_Area" localSheetId="53">'L8'!$A$1:$E$95</definedName>
    <definedName name="_xlnm.Print_Area" localSheetId="54">'L9'!$A$2:$E$125</definedName>
    <definedName name="_xlnm.Print_Area" localSheetId="0">'Title Page'!$A$1:$I$97</definedName>
    <definedName name="_xlnm.Print_Titles" localSheetId="1">Contents!$1:$1</definedName>
    <definedName name="Z_637755B1_4BDF_461E_9042_7506CE7F45C7_.wvu.Cols" localSheetId="44" hidden="1">IV.C.4!$L:$O</definedName>
    <definedName name="Z_637755B1_4BDF_461E_9042_7506CE7F45C7_.wvu.Cols" localSheetId="48" hidden="1">'L3'!$IY:$IY,'L3'!$SU:$SU,'L3'!$ACQ:$ACQ,'L3'!$AMM:$AMM,'L3'!$AWI:$AWI,'L3'!$BGE:$BGE,'L3'!$BQA:$BQA,'L3'!$BZW:$BZW,'L3'!$CJS:$CJS,'L3'!$CTO:$CTO,'L3'!$DDK:$DDK,'L3'!$DNG:$DNG,'L3'!$DXC:$DXC,'L3'!$EGY:$EGY,'L3'!$EQU:$EQU,'L3'!$FAQ:$FAQ,'L3'!$FKM:$FKM,'L3'!$FUI:$FUI,'L3'!$GEE:$GEE,'L3'!$GOA:$GOA,'L3'!$GXW:$GXW,'L3'!$HHS:$HHS,'L3'!$HRO:$HRO,'L3'!$IBK:$IBK,'L3'!$ILG:$ILG,'L3'!$IVC:$IVC,'L3'!$JEY:$JEY,'L3'!$JOU:$JOU,'L3'!$JYQ:$JYQ,'L3'!$KIM:$KIM,'L3'!$KSI:$KSI,'L3'!$LCE:$LCE,'L3'!$LMA:$LMA,'L3'!$LVW:$LVW,'L3'!$MFS:$MFS,'L3'!$MPO:$MPO,'L3'!$MZK:$MZK,'L3'!$NJG:$NJG,'L3'!$NTC:$NTC,'L3'!$OCY:$OCY,'L3'!$OMU:$OMU,'L3'!$OWQ:$OWQ,'L3'!$PGM:$PGM,'L3'!$PQI:$PQI,'L3'!$QAE:$QAE,'L3'!$QKA:$QKA,'L3'!$QTW:$QTW,'L3'!$RDS:$RDS,'L3'!$RNO:$RNO,'L3'!$RXK:$RXK,'L3'!$SHG:$SHG,'L3'!$SRC:$SRC,'L3'!$TAY:$TAY,'L3'!$TKU:$TKU,'L3'!$TUQ:$TUQ,'L3'!$UEM:$UEM,'L3'!$UOI:$UOI,'L3'!$UYE:$UYE,'L3'!$VIA:$VIA,'L3'!$VRW:$VRW,'L3'!$WBS:$WBS,'L3'!$WLO:$WLO,'L3'!$WVK:$WVK</definedName>
    <definedName name="Z_637755B1_4BDF_461E_9042_7506CE7F45C7_.wvu.PrintArea" localSheetId="56" hidden="1">'Appendix I'!$A$1:$F$53</definedName>
    <definedName name="Z_637755B1_4BDF_461E_9042_7506CE7F45C7_.wvu.PrintArea" localSheetId="3" hidden="1">I.A.2!$A$1:$E$80</definedName>
    <definedName name="Z_637755B1_4BDF_461E_9042_7506CE7F45C7_.wvu.PrintArea" localSheetId="14" hidden="1">I.B.11!$A$1:$F$71</definedName>
    <definedName name="Z_637755B1_4BDF_461E_9042_7506CE7F45C7_.wvu.PrintArea" localSheetId="5" hidden="1">I.B.2!$A$1:$D$73</definedName>
    <definedName name="Z_637755B1_4BDF_461E_9042_7506CE7F45C7_.wvu.PrintArea" localSheetId="7" hidden="1">I.B.4!$A$1:$C$71</definedName>
    <definedName name="Z_637755B1_4BDF_461E_9042_7506CE7F45C7_.wvu.PrintArea" localSheetId="8" hidden="1">I.B.5!$A$1:$F$87</definedName>
    <definedName name="Z_637755B1_4BDF_461E_9042_7506CE7F45C7_.wvu.PrintArea" localSheetId="9" hidden="1">I.B.6!$A$1:$E$86</definedName>
    <definedName name="Z_637755B1_4BDF_461E_9042_7506CE7F45C7_.wvu.PrintArea" localSheetId="10" hidden="1">I.B.7!$A$1:$F$85</definedName>
    <definedName name="Z_637755B1_4BDF_461E_9042_7506CE7F45C7_.wvu.PrintArea" localSheetId="11" hidden="1">I.B.8!$A$1:$F$106</definedName>
    <definedName name="Z_637755B1_4BDF_461E_9042_7506CE7F45C7_.wvu.PrintArea" localSheetId="16" hidden="1">I.D.1!$A$1:$D$72</definedName>
    <definedName name="Z_637755B1_4BDF_461E_9042_7506CE7F45C7_.wvu.PrintArea" localSheetId="17" hidden="1">I.D.2!$A$1:$D$91</definedName>
    <definedName name="Z_637755B1_4BDF_461E_9042_7506CE7F45C7_.wvu.PrintArea" localSheetId="20" hidden="1">I.E.2!$A$1:$B$86</definedName>
    <definedName name="Z_637755B1_4BDF_461E_9042_7506CE7F45C7_.wvu.PrintArea" localSheetId="21" hidden="1">I.E.3!$A$1:$C$99</definedName>
    <definedName name="Z_637755B1_4BDF_461E_9042_7506CE7F45C7_.wvu.PrintArea" localSheetId="22" hidden="1">I.E.4!$A$1:$B$76</definedName>
    <definedName name="Z_637755B1_4BDF_461E_9042_7506CE7F45C7_.wvu.PrintArea" localSheetId="23" hidden="1">II.A.1!$A$1:$B$103</definedName>
    <definedName name="Z_637755B1_4BDF_461E_9042_7506CE7F45C7_.wvu.PrintArea" localSheetId="24" hidden="1">II.A.2!$A$2:$B$98</definedName>
    <definedName name="Z_637755B1_4BDF_461E_9042_7506CE7F45C7_.wvu.PrintArea" localSheetId="25" hidden="1">II.A.3!$A$1:$E$104</definedName>
    <definedName name="Z_637755B1_4BDF_461E_9042_7506CE7F45C7_.wvu.PrintArea" localSheetId="26" hidden="1">II.A.4!$A$1:$F$89</definedName>
    <definedName name="Z_637755B1_4BDF_461E_9042_7506CE7F45C7_.wvu.PrintArea" localSheetId="27" hidden="1">II.A.5!$A$1:$D$74</definedName>
    <definedName name="Z_637755B1_4BDF_461E_9042_7506CE7F45C7_.wvu.PrintArea" localSheetId="28" hidden="1">II.A.6!$A$1:$F$73</definedName>
    <definedName name="Z_637755B1_4BDF_461E_9042_7506CE7F45C7_.wvu.PrintArea" localSheetId="29" hidden="1">III.A.1!$A$1:$E$75</definedName>
    <definedName name="Z_637755B1_4BDF_461E_9042_7506CE7F45C7_.wvu.PrintArea" localSheetId="30" hidden="1">III.B.1!$A$1:$G$169</definedName>
    <definedName name="Z_637755B1_4BDF_461E_9042_7506CE7F45C7_.wvu.PrintArea" localSheetId="31" hidden="1">III.B.2!$A$1:$E$137</definedName>
    <definedName name="Z_637755B1_4BDF_461E_9042_7506CE7F45C7_.wvu.PrintArea" localSheetId="32" hidden="1">III.B.3!$A$1:$E$112</definedName>
    <definedName name="Z_637755B1_4BDF_461E_9042_7506CE7F45C7_.wvu.PrintArea" localSheetId="33" hidden="1">III.B.4!$A$1:$E$79</definedName>
    <definedName name="Z_637755B1_4BDF_461E_9042_7506CE7F45C7_.wvu.PrintArea" localSheetId="34" hidden="1">IV.A.1!$A$1:$B$67</definedName>
    <definedName name="Z_637755B1_4BDF_461E_9042_7506CE7F45C7_.wvu.PrintArea" localSheetId="35" hidden="1">IV.A.2!$A$1:$D$86</definedName>
    <definedName name="Z_637755B1_4BDF_461E_9042_7506CE7F45C7_.wvu.PrintArea" localSheetId="36" hidden="1">IV.A.3!$A$1:$F$163</definedName>
    <definedName name="Z_637755B1_4BDF_461E_9042_7506CE7F45C7_.wvu.PrintArea" localSheetId="37" hidden="1">IV.A.4!$A$1:$C$85</definedName>
    <definedName name="Z_637755B1_4BDF_461E_9042_7506CE7F45C7_.wvu.PrintArea" localSheetId="38" hidden="1">IV.A.5!$A$1:$B$103</definedName>
    <definedName name="Z_637755B1_4BDF_461E_9042_7506CE7F45C7_.wvu.PrintArea" localSheetId="39" hidden="1">IV.A.6!$A$1:$E$83</definedName>
    <definedName name="Z_637755B1_4BDF_461E_9042_7506CE7F45C7_.wvu.PrintArea" localSheetId="40" hidden="1">IV.B.1!$A$1:$E$82</definedName>
    <definedName name="Z_637755B1_4BDF_461E_9042_7506CE7F45C7_.wvu.PrintArea" localSheetId="41" hidden="1">IV.C.1!$A$1:$E$111</definedName>
    <definedName name="Z_637755B1_4BDF_461E_9042_7506CE7F45C7_.wvu.PrintArea" localSheetId="42" hidden="1">IV.C.2!$A$1:$D$90</definedName>
    <definedName name="Z_637755B1_4BDF_461E_9042_7506CE7F45C7_.wvu.PrintArea" localSheetId="43" hidden="1">IV.C.3!$A$1:$K$105</definedName>
    <definedName name="Z_637755B1_4BDF_461E_9042_7506CE7F45C7_.wvu.PrintArea" localSheetId="44" hidden="1">IV.C.4!$A$1:$J$214</definedName>
    <definedName name="Z_637755B1_4BDF_461E_9042_7506CE7F45C7_.wvu.PrintArea" localSheetId="45" hidden="1">IV.D.1!$A$1:$E$77</definedName>
    <definedName name="Z_637755B1_4BDF_461E_9042_7506CE7F45C7_.wvu.PrintArea" localSheetId="55" hidden="1">'L10'!$A$1:$E$96</definedName>
    <definedName name="Z_637755B1_4BDF_461E_9042_7506CE7F45C7_.wvu.PrintArea" localSheetId="48" hidden="1">'L3'!$A$1:$E$88</definedName>
    <definedName name="Z_637755B1_4BDF_461E_9042_7506CE7F45C7_.wvu.PrintArea" localSheetId="51" hidden="1">'L6'!$A$1:$E$118</definedName>
    <definedName name="Z_637755B1_4BDF_461E_9042_7506CE7F45C7_.wvu.PrintArea" localSheetId="52" hidden="1">'L7'!$A$1:$I$135</definedName>
    <definedName name="Z_637755B1_4BDF_461E_9042_7506CE7F45C7_.wvu.PrintArea" localSheetId="53" hidden="1">'L8'!$A$1:$E$95</definedName>
    <definedName name="Z_637755B1_4BDF_461E_9042_7506CE7F45C7_.wvu.PrintArea" localSheetId="54" hidden="1">'L9'!$A$2:$E$124</definedName>
    <definedName name="Z_637755B1_4BDF_461E_9042_7506CE7F45C7_.wvu.PrintArea" localSheetId="0" hidden="1">'Title Page'!$A$1:$I$97</definedName>
    <definedName name="Z_637755B1_4BDF_461E_9042_7506CE7F45C7_.wvu.PrintTitles" localSheetId="1" hidden="1">Contents!$1:$1</definedName>
    <definedName name="Z_637755B1_4BDF_461E_9042_7506CE7F45C7_.wvu.Rows" localSheetId="0" hidden="1">'Title Page'!$36:$38</definedName>
    <definedName name="Z_CDACE462_E102_46FB_B7AD_F64470052348_.wvu.Cols" localSheetId="44" hidden="1">IV.C.4!$L:$O</definedName>
    <definedName name="Z_CDACE462_E102_46FB_B7AD_F64470052348_.wvu.Cols" localSheetId="48" hidden="1">'L3'!$IY:$IY,'L3'!$SU:$SU,'L3'!$ACQ:$ACQ,'L3'!$AMM:$AMM,'L3'!$AWI:$AWI,'L3'!$BGE:$BGE,'L3'!$BQA:$BQA,'L3'!$BZW:$BZW,'L3'!$CJS:$CJS,'L3'!$CTO:$CTO,'L3'!$DDK:$DDK,'L3'!$DNG:$DNG,'L3'!$DXC:$DXC,'L3'!$EGY:$EGY,'L3'!$EQU:$EQU,'L3'!$FAQ:$FAQ,'L3'!$FKM:$FKM,'L3'!$FUI:$FUI,'L3'!$GEE:$GEE,'L3'!$GOA:$GOA,'L3'!$GXW:$GXW,'L3'!$HHS:$HHS,'L3'!$HRO:$HRO,'L3'!$IBK:$IBK,'L3'!$ILG:$ILG,'L3'!$IVC:$IVC,'L3'!$JEY:$JEY,'L3'!$JOU:$JOU,'L3'!$JYQ:$JYQ,'L3'!$KIM:$KIM,'L3'!$KSI:$KSI,'L3'!$LCE:$LCE,'L3'!$LMA:$LMA,'L3'!$LVW:$LVW,'L3'!$MFS:$MFS,'L3'!$MPO:$MPO,'L3'!$MZK:$MZK,'L3'!$NJG:$NJG,'L3'!$NTC:$NTC,'L3'!$OCY:$OCY,'L3'!$OMU:$OMU,'L3'!$OWQ:$OWQ,'L3'!$PGM:$PGM,'L3'!$PQI:$PQI,'L3'!$QAE:$QAE,'L3'!$QKA:$QKA,'L3'!$QTW:$QTW,'L3'!$RDS:$RDS,'L3'!$RNO:$RNO,'L3'!$RXK:$RXK,'L3'!$SHG:$SHG,'L3'!$SRC:$SRC,'L3'!$TAY:$TAY,'L3'!$TKU:$TKU,'L3'!$TUQ:$TUQ,'L3'!$UEM:$UEM,'L3'!$UOI:$UOI,'L3'!$UYE:$UYE,'L3'!$VIA:$VIA,'L3'!$VRW:$VRW,'L3'!$WBS:$WBS,'L3'!$WLO:$WLO,'L3'!$WVK:$WVK</definedName>
    <definedName name="Z_CDACE462_E102_46FB_B7AD_F64470052348_.wvu.PrintArea" localSheetId="56" hidden="1">'Appendix I'!$A$1:$F$53</definedName>
    <definedName name="Z_CDACE462_E102_46FB_B7AD_F64470052348_.wvu.PrintArea" localSheetId="3" hidden="1">I.A.2!$A$1:$E$80</definedName>
    <definedName name="Z_CDACE462_E102_46FB_B7AD_F64470052348_.wvu.PrintArea" localSheetId="14" hidden="1">I.B.11!$A$1:$F$71</definedName>
    <definedName name="Z_CDACE462_E102_46FB_B7AD_F64470052348_.wvu.PrintArea" localSheetId="5" hidden="1">I.B.2!$A$1:$D$73</definedName>
    <definedName name="Z_CDACE462_E102_46FB_B7AD_F64470052348_.wvu.PrintArea" localSheetId="7" hidden="1">I.B.4!$A$1:$C$71</definedName>
    <definedName name="Z_CDACE462_E102_46FB_B7AD_F64470052348_.wvu.PrintArea" localSheetId="8" hidden="1">I.B.5!$A$1:$F$87</definedName>
    <definedName name="Z_CDACE462_E102_46FB_B7AD_F64470052348_.wvu.PrintArea" localSheetId="9" hidden="1">I.B.6!$A$1:$E$86</definedName>
    <definedName name="Z_CDACE462_E102_46FB_B7AD_F64470052348_.wvu.PrintArea" localSheetId="10" hidden="1">I.B.7!$A$1:$F$85</definedName>
    <definedName name="Z_CDACE462_E102_46FB_B7AD_F64470052348_.wvu.PrintArea" localSheetId="11" hidden="1">I.B.8!$A$1:$F$106</definedName>
    <definedName name="Z_CDACE462_E102_46FB_B7AD_F64470052348_.wvu.PrintArea" localSheetId="12" hidden="1">I.B.9!$A$1:$D$68</definedName>
    <definedName name="Z_CDACE462_E102_46FB_B7AD_F64470052348_.wvu.PrintArea" localSheetId="16" hidden="1">I.D.1!$A$1:$D$72</definedName>
    <definedName name="Z_CDACE462_E102_46FB_B7AD_F64470052348_.wvu.PrintArea" localSheetId="17" hidden="1">I.D.2!$A$1:$D$91</definedName>
    <definedName name="Z_CDACE462_E102_46FB_B7AD_F64470052348_.wvu.PrintArea" localSheetId="20" hidden="1">I.E.2!$A$1:$B$86</definedName>
    <definedName name="Z_CDACE462_E102_46FB_B7AD_F64470052348_.wvu.PrintArea" localSheetId="21" hidden="1">I.E.3!$A$1:$C$99</definedName>
    <definedName name="Z_CDACE462_E102_46FB_B7AD_F64470052348_.wvu.PrintArea" localSheetId="22" hidden="1">I.E.4!$A$1:$B$76</definedName>
    <definedName name="Z_CDACE462_E102_46FB_B7AD_F64470052348_.wvu.PrintArea" localSheetId="23" hidden="1">II.A.1!$A$1:$B$103</definedName>
    <definedName name="Z_CDACE462_E102_46FB_B7AD_F64470052348_.wvu.PrintArea" localSheetId="24" hidden="1">II.A.2!$A$2:$B$98</definedName>
    <definedName name="Z_CDACE462_E102_46FB_B7AD_F64470052348_.wvu.PrintArea" localSheetId="25" hidden="1">II.A.3!$A$1:$E$104</definedName>
    <definedName name="Z_CDACE462_E102_46FB_B7AD_F64470052348_.wvu.PrintArea" localSheetId="26" hidden="1">II.A.4!$A$1:$F$89</definedName>
    <definedName name="Z_CDACE462_E102_46FB_B7AD_F64470052348_.wvu.PrintArea" localSheetId="27" hidden="1">II.A.5!$A$1:$D$74</definedName>
    <definedName name="Z_CDACE462_E102_46FB_B7AD_F64470052348_.wvu.PrintArea" localSheetId="28" hidden="1">II.A.6!$A$1:$F$73</definedName>
    <definedName name="Z_CDACE462_E102_46FB_B7AD_F64470052348_.wvu.PrintArea" localSheetId="29" hidden="1">III.A.1!$A$1:$E$75</definedName>
    <definedName name="Z_CDACE462_E102_46FB_B7AD_F64470052348_.wvu.PrintArea" localSheetId="30" hidden="1">III.B.1!$A$1:$G$169</definedName>
    <definedName name="Z_CDACE462_E102_46FB_B7AD_F64470052348_.wvu.PrintArea" localSheetId="31" hidden="1">III.B.2!$A$1:$E$137</definedName>
    <definedName name="Z_CDACE462_E102_46FB_B7AD_F64470052348_.wvu.PrintArea" localSheetId="32" hidden="1">III.B.3!$A$1:$E$112</definedName>
    <definedName name="Z_CDACE462_E102_46FB_B7AD_F64470052348_.wvu.PrintArea" localSheetId="33" hidden="1">III.B.4!$A$1:$E$79</definedName>
    <definedName name="Z_CDACE462_E102_46FB_B7AD_F64470052348_.wvu.PrintArea" localSheetId="34" hidden="1">IV.A.1!$A$1:$B$67</definedName>
    <definedName name="Z_CDACE462_E102_46FB_B7AD_F64470052348_.wvu.PrintArea" localSheetId="35" hidden="1">IV.A.2!$A$1:$D$86</definedName>
    <definedName name="Z_CDACE462_E102_46FB_B7AD_F64470052348_.wvu.PrintArea" localSheetId="36" hidden="1">IV.A.3!$A$1:$F$163</definedName>
    <definedName name="Z_CDACE462_E102_46FB_B7AD_F64470052348_.wvu.PrintArea" localSheetId="37" hidden="1">IV.A.4!$A$1:$C$85</definedName>
    <definedName name="Z_CDACE462_E102_46FB_B7AD_F64470052348_.wvu.PrintArea" localSheetId="38" hidden="1">IV.A.5!$A$1:$B$103</definedName>
    <definedName name="Z_CDACE462_E102_46FB_B7AD_F64470052348_.wvu.PrintArea" localSheetId="39" hidden="1">IV.A.6!$A$1:$E$83</definedName>
    <definedName name="Z_CDACE462_E102_46FB_B7AD_F64470052348_.wvu.PrintArea" localSheetId="40" hidden="1">IV.B.1!$A$1:$E$82</definedName>
    <definedName name="Z_CDACE462_E102_46FB_B7AD_F64470052348_.wvu.PrintArea" localSheetId="41" hidden="1">IV.C.1!$A$1:$E$111</definedName>
    <definedName name="Z_CDACE462_E102_46FB_B7AD_F64470052348_.wvu.PrintArea" localSheetId="42" hidden="1">IV.C.2!$A$1:$D$90</definedName>
    <definedName name="Z_CDACE462_E102_46FB_B7AD_F64470052348_.wvu.PrintArea" localSheetId="43" hidden="1">IV.C.3!$A$1:$K$105</definedName>
    <definedName name="Z_CDACE462_E102_46FB_B7AD_F64470052348_.wvu.PrintArea" localSheetId="44" hidden="1">IV.C.4!$A$1:$J$214</definedName>
    <definedName name="Z_CDACE462_E102_46FB_B7AD_F64470052348_.wvu.PrintArea" localSheetId="45" hidden="1">IV.D.1!$A$1:$E$77</definedName>
    <definedName name="Z_CDACE462_E102_46FB_B7AD_F64470052348_.wvu.PrintArea" localSheetId="55" hidden="1">'L10'!$A$1:$E$96</definedName>
    <definedName name="Z_CDACE462_E102_46FB_B7AD_F64470052348_.wvu.PrintArea" localSheetId="48" hidden="1">'L3'!$A$1:$E$88</definedName>
    <definedName name="Z_CDACE462_E102_46FB_B7AD_F64470052348_.wvu.PrintArea" localSheetId="51" hidden="1">'L6'!$A$1:$E$118</definedName>
    <definedName name="Z_CDACE462_E102_46FB_B7AD_F64470052348_.wvu.PrintArea" localSheetId="52" hidden="1">'L7'!$A$1:$I$135</definedName>
    <definedName name="Z_CDACE462_E102_46FB_B7AD_F64470052348_.wvu.PrintArea" localSheetId="53" hidden="1">'L8'!$A$1:$E$95</definedName>
    <definedName name="Z_CDACE462_E102_46FB_B7AD_F64470052348_.wvu.PrintArea" localSheetId="54" hidden="1">'L9'!$A$2:$E$124</definedName>
    <definedName name="Z_CDACE462_E102_46FB_B7AD_F64470052348_.wvu.PrintArea" localSheetId="0" hidden="1">'Title Page'!$A$1:$I$97</definedName>
    <definedName name="Z_CDACE462_E102_46FB_B7AD_F64470052348_.wvu.PrintTitles" localSheetId="1" hidden="1">Contents!$1:$1</definedName>
    <definedName name="Z_CDACE462_E102_46FB_B7AD_F64470052348_.wvu.Rows" localSheetId="0" hidden="1">'Title Page'!$36:$38</definedName>
    <definedName name="Z_DC8D678D_458B_4808_B7D6_C99DDCC2E134_.wvu.PrintArea" localSheetId="8" hidden="1">I.B.5!$A$1:$F$87</definedName>
    <definedName name="Z_DC8D678D_458B_4808_B7D6_C99DDCC2E134_.wvu.PrintArea" localSheetId="9" hidden="1">I.B.6!$A$1:$E$86</definedName>
    <definedName name="Z_DC8D678D_458B_4808_B7D6_C99DDCC2E134_.wvu.PrintArea" localSheetId="10" hidden="1">I.B.7!$A$1:$F$85</definedName>
    <definedName name="Z_DC8D678D_458B_4808_B7D6_C99DDCC2E134_.wvu.PrintArea" localSheetId="32" hidden="1">III.B.3!$A$1:$E$124</definedName>
    <definedName name="Z_DC8D678D_458B_4808_B7D6_C99DDCC2E134_.wvu.PrintArea" localSheetId="52" hidden="1">'L7'!$A$1:$I$133</definedName>
    <definedName name="Z_DC8D678D_458B_4808_B7D6_C99DDCC2E134_.wvu.PrintArea" localSheetId="0" hidden="1">'Title Page'!$A$1:$I$97</definedName>
    <definedName name="Z_DC8D678D_458B_4808_B7D6_C99DDCC2E134_.wvu.PrintTitles" localSheetId="1" hidden="1">Contents!$1:$1</definedName>
    <definedName name="Z_DC8D678D_458B_4808_B7D6_C99DDCC2E134_.wvu.Rows" localSheetId="0" hidden="1">'Title Page'!$36:$38</definedName>
  </definedNames>
  <calcPr calcId="145621"/>
  <customWorkbookViews>
    <customWorkbookView name="Huber, Erika - Personal View" guid="{CDACE462-E102-46FB-B7AD-F64470052348}" mergeInterval="0" personalView="1" maximized="1" windowWidth="1440" windowHeight="674" tabRatio="895" activeSheetId="45"/>
    <customWorkbookView name="Briggs, Amanda - Personal View" guid="{637755B1-4BDF-461E-9042-7506CE7F45C7}" mergeInterval="0" personalView="1" maximized="1" windowWidth="1085" windowHeight="513" tabRatio="895" activeSheetId="1" showComments="commIndAndComment"/>
  </customWorkbookViews>
</workbook>
</file>

<file path=xl/calcChain.xml><?xml version="1.0" encoding="utf-8"?>
<calcChain xmlns="http://schemas.openxmlformats.org/spreadsheetml/2006/main">
  <c r="B59" i="30" l="1"/>
  <c r="D64" i="51" l="1"/>
  <c r="E64" i="51"/>
  <c r="C64" i="51"/>
  <c r="D65" i="51"/>
  <c r="E65" i="51"/>
  <c r="C65" i="51"/>
  <c r="B65" i="51"/>
  <c r="B64" i="51"/>
  <c r="B67" i="27"/>
  <c r="C67" i="27"/>
  <c r="D67" i="27"/>
  <c r="E67" i="27"/>
  <c r="F67" i="27"/>
  <c r="F66" i="27"/>
  <c r="C66" i="27"/>
  <c r="D66" i="27"/>
  <c r="E66" i="27"/>
  <c r="B66" i="27"/>
  <c r="B61" i="28"/>
  <c r="F42" i="27" l="1"/>
  <c r="E42" i="27"/>
  <c r="D42" i="27"/>
  <c r="C42" i="27"/>
  <c r="B42" i="27"/>
  <c r="D62" i="49" l="1"/>
  <c r="C62" i="49"/>
  <c r="B62" i="49"/>
  <c r="D61" i="49"/>
  <c r="C61" i="49"/>
  <c r="B61" i="49"/>
  <c r="E62" i="49"/>
  <c r="C57" i="7"/>
  <c r="B57" i="7"/>
  <c r="E61" i="49" l="1"/>
  <c r="E57" i="56" l="1"/>
  <c r="D57" i="56"/>
  <c r="C57" i="56"/>
  <c r="B57" i="56"/>
  <c r="E58" i="47"/>
  <c r="D58" i="47"/>
  <c r="C58" i="47"/>
  <c r="B58" i="47"/>
  <c r="E59" i="30" l="1"/>
  <c r="D59" i="30"/>
  <c r="C59" i="30"/>
  <c r="D62" i="28"/>
  <c r="C62" i="28"/>
  <c r="B62" i="28"/>
  <c r="D61" i="28"/>
  <c r="C61" i="28"/>
  <c r="D59" i="5" l="1"/>
  <c r="C59" i="5"/>
  <c r="B59" i="5"/>
</calcChain>
</file>

<file path=xl/sharedStrings.xml><?xml version="1.0" encoding="utf-8"?>
<sst xmlns="http://schemas.openxmlformats.org/spreadsheetml/2006/main" count="13128" uniqueCount="2108">
  <si>
    <t>Table I.A.1 Formal Diversion Payments, July 2014</t>
  </si>
  <si>
    <t>State</t>
  </si>
  <si>
    <t>Diversion program</t>
  </si>
  <si>
    <r>
      <t>Maximum diversion payment</t>
    </r>
    <r>
      <rPr>
        <vertAlign val="superscript"/>
        <sz val="9"/>
        <rFont val="Times New Roman"/>
        <family val="1"/>
      </rPr>
      <t>1</t>
    </r>
  </si>
  <si>
    <t>How often recipient can receive maximum payment</t>
  </si>
  <si>
    <t>Period of TANF ineligibility without penalty after payment</t>
  </si>
  <si>
    <t>Payment counts toward the time limit</t>
  </si>
  <si>
    <t>Alabama</t>
  </si>
  <si>
    <t>No</t>
  </si>
  <si>
    <t>—-</t>
  </si>
  <si>
    <t>Alaska</t>
  </si>
  <si>
    <t>Yes</t>
  </si>
  <si>
    <t>3 months</t>
  </si>
  <si>
    <t>Vendor or cash payment</t>
  </si>
  <si>
    <t>Arizona</t>
  </si>
  <si>
    <t>Cash payment</t>
  </si>
  <si>
    <t>Once every 12 months</t>
  </si>
  <si>
    <t>Arkansas</t>
  </si>
  <si>
    <t>Cash loan</t>
  </si>
  <si>
    <t>Once in a lifetime</t>
  </si>
  <si>
    <t>100 days</t>
  </si>
  <si>
    <t>Vendor or cash payments, or support services</t>
  </si>
  <si>
    <t>Immediately eligible</t>
  </si>
  <si>
    <t>Three times in a lifetime but no more than twice every 12 months</t>
  </si>
  <si>
    <t>Up to 4 months</t>
  </si>
  <si>
    <t>Connecticut</t>
  </si>
  <si>
    <t>Three times in a lifetime but no more than once every 12 months</t>
  </si>
  <si>
    <t>Delaware</t>
  </si>
  <si>
    <t>Vendor payment</t>
  </si>
  <si>
    <t>DC</t>
  </si>
  <si>
    <t>Diversion payment divided by the monthly benefit the unit would receive</t>
  </si>
  <si>
    <t>Florida</t>
  </si>
  <si>
    <t>Cash payment and support services</t>
  </si>
  <si>
    <t>Georgia</t>
  </si>
  <si>
    <t>Hawaii</t>
  </si>
  <si>
    <t>Idaho</t>
  </si>
  <si>
    <t>Twice the number of months included in the payment</t>
  </si>
  <si>
    <t>Illinois</t>
  </si>
  <si>
    <t>Varies</t>
  </si>
  <si>
    <t>*</t>
  </si>
  <si>
    <t>Indiana</t>
  </si>
  <si>
    <t>Iowa</t>
  </si>
  <si>
    <t>Kansas</t>
  </si>
  <si>
    <t>12 months</t>
  </si>
  <si>
    <t>Kentucky</t>
  </si>
  <si>
    <t>Twice in a lifetime but no more than once in 24 months</t>
  </si>
  <si>
    <t>Louisiana</t>
  </si>
  <si>
    <t>Maine</t>
  </si>
  <si>
    <t>Maryland</t>
  </si>
  <si>
    <t>As often as needed</t>
  </si>
  <si>
    <t>The number of months included in the payment</t>
  </si>
  <si>
    <t>Massachusetts</t>
  </si>
  <si>
    <t>Michigan</t>
  </si>
  <si>
    <t>Twice in a lifetime but no more than once every 12 months</t>
  </si>
  <si>
    <t>4 months</t>
  </si>
  <si>
    <t>Minnesota</t>
  </si>
  <si>
    <t>Mississippi</t>
  </si>
  <si>
    <t>Missouri</t>
  </si>
  <si>
    <t>Montana</t>
  </si>
  <si>
    <t>Nebraska</t>
  </si>
  <si>
    <t>Nevada</t>
  </si>
  <si>
    <t>New Hampshire</t>
  </si>
  <si>
    <t>New Jersey</t>
  </si>
  <si>
    <t>New Mexico</t>
  </si>
  <si>
    <t>Twice in 60 months</t>
  </si>
  <si>
    <t>New York</t>
  </si>
  <si>
    <t>North Carolina</t>
  </si>
  <si>
    <t>North Dakota</t>
  </si>
  <si>
    <t>Four out of every 12 months</t>
  </si>
  <si>
    <t>Ohio</t>
  </si>
  <si>
    <t>Oklahoma</t>
  </si>
  <si>
    <t>Oregon</t>
  </si>
  <si>
    <t>Pennsylvania</t>
  </si>
  <si>
    <t>Ineligible for the duration of the Diversion 1, 2, or 3 months</t>
  </si>
  <si>
    <t>Rhode Island</t>
  </si>
  <si>
    <t>South Carolina</t>
  </si>
  <si>
    <t>South Dakota</t>
  </si>
  <si>
    <t>2 months</t>
  </si>
  <si>
    <t>Tennessee</t>
  </si>
  <si>
    <t>Texas</t>
  </si>
  <si>
    <t>Utah</t>
  </si>
  <si>
    <t>Vermont</t>
  </si>
  <si>
    <t>Once (one 4-month period) every 12 months</t>
  </si>
  <si>
    <t>Virginia</t>
  </si>
  <si>
    <t>160 days</t>
  </si>
  <si>
    <t>Washington</t>
  </si>
  <si>
    <t>Vendor or cash Payment</t>
  </si>
  <si>
    <t>West Virginia</t>
  </si>
  <si>
    <t>Wisconsin</t>
  </si>
  <si>
    <t>Wyoming</t>
  </si>
  <si>
    <r>
      <t xml:space="preserve">Source: </t>
    </r>
    <r>
      <rPr>
        <sz val="8"/>
        <rFont val="Times New Roman"/>
        <family val="1"/>
      </rPr>
      <t>Urban Institute's Welfare Rules Database, funded by HHS/ACF and HHS/ASPE.</t>
    </r>
  </si>
  <si>
    <t>Table I.A.2 Mandatory Job Search at Application, July 2014</t>
  </si>
  <si>
    <t>Description of job search requirement</t>
  </si>
  <si>
    <t>Must file three applications at businesses with actual job openings</t>
  </si>
  <si>
    <t>Individuals who are excluded non-parent caretakers, who receive SSI, who are ill or incapacitated, who cares for a child under 12 weeks old, who works more than 30 hours per week, or who is a full-time volunteer in the VISTA program</t>
  </si>
  <si>
    <t>Application is denied</t>
  </si>
  <si>
    <t>Participate in a 4-week job search program, which may include group or individual job search and job readiness activities</t>
  </si>
  <si>
    <t xml:space="preserve">Individuals who are not job-ready, ill or incapacitated, caring for an ill or incapacitated family member, caring for a child under 12 months old, or who lack child care </t>
  </si>
  <si>
    <t>Complete number of job contacts (as determined by caseworker) in 10 days</t>
  </si>
  <si>
    <t xml:space="preserve">Individuals with no recent work history, who have not completed the 10th grade, or who lack adequate transportation or child care </t>
  </si>
  <si>
    <t>Application may be approved with 25% reduction in payment</t>
  </si>
  <si>
    <t>Participate in a 6-week job readiness program, which includes job readiness and skills training</t>
  </si>
  <si>
    <t>Individuals who are exempt from work requirements, including persons who are ill or incapacitated, or if employed, working at least 30 hours in a one-parent unit or 35 hours in a two-parent unit</t>
  </si>
  <si>
    <t>Noncompliant individual's needs are not included in the grant</t>
  </si>
  <si>
    <t>Make 12–24 job contacts within 6 weeks of initial application</t>
  </si>
  <si>
    <t>Individuals who are not job-ready, ill or incapacitated, or caring for a child under 12 months old</t>
  </si>
  <si>
    <t>Participate in work activities program, including job search, for no less than 1 week within 21 days of the program intake</t>
  </si>
  <si>
    <t>Individuals who are exempt from work requirements, including persons who are age 65 or older, caring for an ill or incapacitated family member, or caring for a child under 6 months old</t>
  </si>
  <si>
    <t>Participate in job search activities assigned on a case-by-case basis</t>
  </si>
  <si>
    <t>Individuals who are the primary caretaker in the first 12 weeks after the birth of a child</t>
  </si>
  <si>
    <t>Complete individualized work activities, which may include participation in job skills assessment, job search training, and other employment and training activities in addition to job search</t>
  </si>
  <si>
    <t>Individuals who are caring for a child under 12 weeks old or minor parents attending school or GED classes</t>
  </si>
  <si>
    <t>Participate in job search for at least 20 hours a week for 2 weeks</t>
  </si>
  <si>
    <t>Individuals who are severely disabled or caring for a disabled child, caring for a child under 12 months old, or working at least 30 hours a week</t>
  </si>
  <si>
    <t>Participate in work requirements, including job search for a minimum of 21 days</t>
  </si>
  <si>
    <t>Individuals who are ill or incapacitated, caring for an ill or incapacitated adult or child, caring for a child under 2 months old, aged 65 or older, victims of domestic violence, or who have pregnancy complications</t>
  </si>
  <si>
    <t>Individuals age 60 or older, single parents who are caring for a child under 12 months old, caring for an ill or incapacitated adult, minor parents without a high school diploma or GED participating in education, units that received benefits in the past 12 months, and units with a refugee caregiver who arrived in the U.S. within 12 months or a unit with an asylee caregiver who was granted asylum in the last 12 months</t>
  </si>
  <si>
    <t>Ineligible for assistance for 4 months</t>
  </si>
  <si>
    <t>Make 3 job search contacts during the 30-day application period</t>
  </si>
  <si>
    <t>Individuals who are exempt from work requirements</t>
  </si>
  <si>
    <t>Complete individualized work activities</t>
  </si>
  <si>
    <t>Participate in job search program for 15 to 30 days</t>
  </si>
  <si>
    <t>Participate in activities deemed appropriate by the caseworker</t>
  </si>
  <si>
    <t xml:space="preserve"> </t>
  </si>
  <si>
    <t>Individuals who would be exempt from work requirements</t>
  </si>
  <si>
    <t>Application may be denied</t>
  </si>
  <si>
    <t>Make 5 job contacts over 2 weeks</t>
  </si>
  <si>
    <t>Individuals who are in at least the seventh month of pregnancy, incapacitated, victim of domestic violence, or reapplying to cure a sanction within 60 days after the closure, ineligible aliens, and single-parent units with a child under 12 months old</t>
  </si>
  <si>
    <t>Participate in a job search program, which may include job orientation or other job search activities</t>
  </si>
  <si>
    <t>Individuals who are not job-ready</t>
  </si>
  <si>
    <t>Table I.B.1  Eligibility of Pregnant Women with No Other Children, July 2014</t>
  </si>
  <si>
    <t>Eligible for Benefits</t>
  </si>
  <si>
    <t>Mother</t>
  </si>
  <si>
    <t>Father</t>
  </si>
  <si>
    <t>Unborn Child</t>
  </si>
  <si>
    <t>California</t>
  </si>
  <si>
    <t>Colorado</t>
  </si>
  <si>
    <t>X</t>
  </si>
  <si>
    <t>From month of verification</t>
  </si>
  <si>
    <t>D.C.</t>
  </si>
  <si>
    <t xml:space="preserve">   </t>
  </si>
  <si>
    <t>From month of medical verification</t>
  </si>
  <si>
    <t>Total states providing benefits</t>
  </si>
  <si>
    <r>
      <t>Source:</t>
    </r>
    <r>
      <rPr>
        <sz val="8"/>
        <rFont val="Times New Roman"/>
        <family val="1"/>
      </rPr>
      <t xml:space="preserve"> The Urban Institute's Welfare Rules Database, funded by HHS/ACF and HHS/ASPE. </t>
    </r>
  </si>
  <si>
    <t>Limit on hours</t>
  </si>
  <si>
    <r>
      <t>Work history</t>
    </r>
    <r>
      <rPr>
        <vertAlign val="superscript"/>
        <sz val="9"/>
        <rFont val="Times New Roman"/>
        <family val="1"/>
      </rPr>
      <t>2</t>
    </r>
  </si>
  <si>
    <t>Waiting period</t>
  </si>
  <si>
    <t>No limit</t>
  </si>
  <si>
    <t>30 days</t>
  </si>
  <si>
    <t>6 of 13 quarters</t>
  </si>
  <si>
    <t>Welfare Rules Databook Tables:</t>
  </si>
  <si>
    <t>Table of Contents</t>
  </si>
  <si>
    <t>Table I.A.1</t>
  </si>
  <si>
    <t>Table I.A.2</t>
  </si>
  <si>
    <t>Table I.B.1</t>
  </si>
  <si>
    <t>Table I.B.2</t>
  </si>
  <si>
    <t>Table I.B.3</t>
  </si>
  <si>
    <t>Table I.B.4</t>
  </si>
  <si>
    <t>Table I.B.5</t>
  </si>
  <si>
    <t>Table I.B.6</t>
  </si>
  <si>
    <t>Table I.B.7</t>
  </si>
  <si>
    <t>Table I.B.8</t>
  </si>
  <si>
    <t>Table I.B.9</t>
  </si>
  <si>
    <t>Table I.B.10</t>
  </si>
  <si>
    <t>Table I.B.11</t>
  </si>
  <si>
    <t>Table I.C.1</t>
  </si>
  <si>
    <t>Table I.D.1</t>
  </si>
  <si>
    <t>Table I.D.2</t>
  </si>
  <si>
    <t>Table I.D.3</t>
  </si>
  <si>
    <t>Table I.E.1</t>
  </si>
  <si>
    <t>Table I.E.2</t>
  </si>
  <si>
    <t>Table I.E.3</t>
  </si>
  <si>
    <t>Table I.E.4</t>
  </si>
  <si>
    <t>Table II.A.1</t>
  </si>
  <si>
    <t>Table II.A.2</t>
  </si>
  <si>
    <t>Table II.A.3</t>
  </si>
  <si>
    <t>Table II.A.4</t>
  </si>
  <si>
    <t>Table II.A.5</t>
  </si>
  <si>
    <t>Table III.A.1</t>
  </si>
  <si>
    <t>Table III.B.1</t>
  </si>
  <si>
    <t>Table III.B.2</t>
  </si>
  <si>
    <t>Table III.B.3</t>
  </si>
  <si>
    <t>Table III.B.4</t>
  </si>
  <si>
    <t>Table IV.A.1</t>
  </si>
  <si>
    <t>Table IV.A.2</t>
  </si>
  <si>
    <t>Table IV.A.3</t>
  </si>
  <si>
    <t>Table IV.A.4</t>
  </si>
  <si>
    <t>Table IV.A.5</t>
  </si>
  <si>
    <t>Table IV.A.6</t>
  </si>
  <si>
    <t>Table IV.B.1</t>
  </si>
  <si>
    <t>Table IV.C.1</t>
  </si>
  <si>
    <t>Table IV.C.2</t>
  </si>
  <si>
    <t>Table IV.C.3</t>
  </si>
  <si>
    <t xml:space="preserve">Table IV.C.4  </t>
  </si>
  <si>
    <t>Table L1</t>
  </si>
  <si>
    <t>Table L2</t>
  </si>
  <si>
    <t>Table L3</t>
  </si>
  <si>
    <t>Table L4</t>
  </si>
  <si>
    <t>Table L5</t>
  </si>
  <si>
    <t>Table L6</t>
  </si>
  <si>
    <t>Table L7</t>
  </si>
  <si>
    <t>Table L8</t>
  </si>
  <si>
    <t>Table L9</t>
  </si>
  <si>
    <t>Table L10</t>
  </si>
  <si>
    <t>Appendix 1</t>
  </si>
  <si>
    <t>Component Description</t>
  </si>
  <si>
    <t>State Policies as of July 2014</t>
  </si>
  <si>
    <r>
      <t>Table I.B.5 State Practices Regarding Eligibility of Nonexempt, Pre-PRWORA, Qualified Aliens, July 2014</t>
    </r>
    <r>
      <rPr>
        <b/>
        <vertAlign val="superscript"/>
        <sz val="13"/>
        <rFont val="Times New Roman"/>
        <family val="1"/>
      </rPr>
      <t>1</t>
    </r>
  </si>
  <si>
    <r>
      <t>Lawful permanent residents</t>
    </r>
    <r>
      <rPr>
        <vertAlign val="superscript"/>
        <sz val="9"/>
        <rFont val="Times New Roman"/>
        <family val="1"/>
      </rPr>
      <t>2</t>
    </r>
  </si>
  <si>
    <r>
      <t>Asylees/Refugees</t>
    </r>
    <r>
      <rPr>
        <vertAlign val="superscript"/>
        <sz val="9"/>
        <rFont val="Times New Roman"/>
        <family val="1"/>
      </rPr>
      <t>3</t>
    </r>
  </si>
  <si>
    <r>
      <t>Deportees</t>
    </r>
    <r>
      <rPr>
        <vertAlign val="superscript"/>
        <sz val="9"/>
        <rFont val="Times New Roman"/>
        <family val="1"/>
      </rPr>
      <t>4</t>
    </r>
  </si>
  <si>
    <r>
      <t>Parolees</t>
    </r>
    <r>
      <rPr>
        <vertAlign val="superscript"/>
        <sz val="9"/>
        <rFont val="Times New Roman"/>
        <family val="1"/>
      </rPr>
      <t>5</t>
    </r>
  </si>
  <si>
    <r>
      <t>Battered noncitizens</t>
    </r>
    <r>
      <rPr>
        <vertAlign val="superscript"/>
        <sz val="9"/>
        <rFont val="Times New Roman"/>
        <family val="1"/>
      </rPr>
      <t>6</t>
    </r>
  </si>
  <si>
    <t>All</t>
  </si>
  <si>
    <t>None</t>
  </si>
  <si>
    <r>
      <t>All</t>
    </r>
    <r>
      <rPr>
        <vertAlign val="superscript"/>
        <sz val="9"/>
        <rFont val="Times New Roman"/>
        <family val="1"/>
      </rPr>
      <t>7</t>
    </r>
  </si>
  <si>
    <r>
      <t>Some</t>
    </r>
    <r>
      <rPr>
        <vertAlign val="superscript"/>
        <sz val="9"/>
        <rFont val="Times New Roman"/>
        <family val="1"/>
      </rPr>
      <t>8</t>
    </r>
  </si>
  <si>
    <r>
      <t>All</t>
    </r>
    <r>
      <rPr>
        <vertAlign val="superscript"/>
        <sz val="9"/>
        <rFont val="Times New Roman"/>
        <family val="1"/>
      </rPr>
      <t>9</t>
    </r>
  </si>
  <si>
    <r>
      <t>Hawaii</t>
    </r>
    <r>
      <rPr>
        <vertAlign val="superscript"/>
        <sz val="9"/>
        <rFont val="Times New Roman"/>
        <family val="1"/>
      </rPr>
      <t>10</t>
    </r>
  </si>
  <si>
    <r>
      <t>All</t>
    </r>
    <r>
      <rPr>
        <vertAlign val="superscript"/>
        <sz val="9"/>
        <rFont val="Times New Roman"/>
        <family val="1"/>
      </rPr>
      <t>11</t>
    </r>
  </si>
  <si>
    <t>Some</t>
  </si>
  <si>
    <r>
      <t xml:space="preserve">Source: </t>
    </r>
    <r>
      <rPr>
        <sz val="8"/>
        <rFont val="Times New Roman"/>
        <family val="1"/>
      </rPr>
      <t xml:space="preserve">Urban Institute's Welfare Rules Database, funded by HHS/ACF and HHS/ASPE. </t>
    </r>
  </si>
  <si>
    <t>Table I.B.6 States Using State Funds to Help Noncitizens Who Entered after Enactment and Are Ineligible for Federal TANF Assistance, July 2014</t>
  </si>
  <si>
    <r>
      <t>Qualified Aliens during Their First Five Years in the Country</t>
    </r>
    <r>
      <rPr>
        <vertAlign val="superscript"/>
        <sz val="9"/>
        <rFont val="Times New Roman"/>
        <family val="1"/>
      </rPr>
      <t>1</t>
    </r>
  </si>
  <si>
    <r>
      <t>Nonqualified aliens</t>
    </r>
    <r>
      <rPr>
        <vertAlign val="superscript"/>
        <sz val="9"/>
        <rFont val="Times New Roman"/>
        <family val="1"/>
      </rPr>
      <t>5</t>
    </r>
  </si>
  <si>
    <r>
      <t>Parolees</t>
    </r>
    <r>
      <rPr>
        <vertAlign val="superscript"/>
        <sz val="9"/>
        <rFont val="Times New Roman"/>
        <family val="1"/>
      </rPr>
      <t>3</t>
    </r>
  </si>
  <si>
    <r>
      <t>Battered noncitizens</t>
    </r>
    <r>
      <rPr>
        <vertAlign val="superscript"/>
        <sz val="9"/>
        <rFont val="Times New Roman"/>
        <family val="1"/>
      </rPr>
      <t>4</t>
    </r>
  </si>
  <si>
    <r>
      <t>—-</t>
    </r>
    <r>
      <rPr>
        <vertAlign val="superscript"/>
        <sz val="9"/>
        <rFont val="Times New Roman"/>
        <family val="1"/>
      </rPr>
      <t>6</t>
    </r>
  </si>
  <si>
    <r>
      <t>X</t>
    </r>
    <r>
      <rPr>
        <vertAlign val="superscript"/>
        <sz val="9"/>
        <rFont val="Times New Roman"/>
        <family val="1"/>
      </rPr>
      <t>7</t>
    </r>
  </si>
  <si>
    <r>
      <t>X</t>
    </r>
    <r>
      <rPr>
        <vertAlign val="superscript"/>
        <sz val="9"/>
        <rFont val="Times New Roman"/>
        <family val="1"/>
      </rPr>
      <t>8</t>
    </r>
  </si>
  <si>
    <t xml:space="preserve">Hawaii </t>
  </si>
  <si>
    <r>
      <t>X</t>
    </r>
    <r>
      <rPr>
        <vertAlign val="superscript"/>
        <sz val="9"/>
        <rFont val="Times New Roman"/>
        <family val="1"/>
      </rPr>
      <t>9</t>
    </r>
  </si>
  <si>
    <r>
      <t>X</t>
    </r>
    <r>
      <rPr>
        <vertAlign val="superscript"/>
        <sz val="9"/>
        <rFont val="Times New Roman"/>
        <family val="1"/>
      </rPr>
      <t>6</t>
    </r>
  </si>
  <si>
    <r>
      <t>X</t>
    </r>
    <r>
      <rPr>
        <vertAlign val="superscript"/>
        <sz val="9"/>
        <rFont val="Times New Roman"/>
        <family val="1"/>
      </rPr>
      <t>12</t>
    </r>
  </si>
  <si>
    <r>
      <t>Table I.B.7 State Practices Regarding Eligibility of Nonexempt, Post-PRWORA, Qualified Aliens after Five Years, July 2014</t>
    </r>
    <r>
      <rPr>
        <b/>
        <vertAlign val="superscript"/>
        <sz val="13"/>
        <rFont val="Times New Roman"/>
        <family val="1"/>
      </rPr>
      <t>1</t>
    </r>
  </si>
  <si>
    <r>
      <t>Some</t>
    </r>
    <r>
      <rPr>
        <vertAlign val="superscript"/>
        <sz val="9"/>
        <rFont val="Times New Roman"/>
        <family val="1"/>
      </rPr>
      <t>7</t>
    </r>
  </si>
  <si>
    <r>
      <t>All</t>
    </r>
    <r>
      <rPr>
        <vertAlign val="superscript"/>
        <sz val="9"/>
        <rFont val="Times New Roman"/>
        <family val="1"/>
      </rPr>
      <t>8</t>
    </r>
  </si>
  <si>
    <r>
      <t>All</t>
    </r>
    <r>
      <rPr>
        <vertAlign val="superscript"/>
        <sz val="9"/>
        <rFont val="Times New Roman"/>
        <family val="1"/>
      </rPr>
      <t>10</t>
    </r>
  </si>
  <si>
    <r>
      <t>Some</t>
    </r>
    <r>
      <rPr>
        <vertAlign val="superscript"/>
        <sz val="9"/>
        <rFont val="Times New Roman"/>
        <family val="1"/>
      </rPr>
      <t>11</t>
    </r>
  </si>
  <si>
    <r>
      <t>Source:</t>
    </r>
    <r>
      <rPr>
        <sz val="8"/>
        <rFont val="Times New Roman"/>
        <family val="1"/>
      </rPr>
      <t xml:space="preserve"> Urban Institute's Welfare Rules Database, funded by HHS/ACF and HHS/ASPE. </t>
    </r>
  </si>
  <si>
    <t xml:space="preserve">When a noncaretaker adult living in the household is not included in the TANF unit: </t>
  </si>
  <si>
    <t>Treatment of Income:</t>
  </si>
  <si>
    <t>Shared Living Costs:</t>
  </si>
  <si>
    <t>No effect</t>
  </si>
  <si>
    <t>Not counted</t>
  </si>
  <si>
    <t>Units pay less than 30% of need standard for shelter</t>
  </si>
  <si>
    <t>Unspent portion of the 30% is subtracted from need standard before benefit calculations</t>
  </si>
  <si>
    <t>Adult not included in the unit pays 100% of shelter costs</t>
  </si>
  <si>
    <t>Need standard reduced 37% for eligibility and benefit calculations</t>
  </si>
  <si>
    <t>Total monthly earned and unearned income less deductions</t>
  </si>
  <si>
    <t>Need standard reduced by value of shelter, food, and clothing</t>
  </si>
  <si>
    <t>Relatives only</t>
  </si>
  <si>
    <t xml:space="preserve">Total monthly earned and unearned income less a standard deduction of 20% for benefits and eligibility </t>
  </si>
  <si>
    <t>One or more adults reside in household and are not included in the unit</t>
  </si>
  <si>
    <t>One or more nonrelative adults reside in household and are not included in the unit</t>
  </si>
  <si>
    <t xml:space="preserve">Adult not included in the unit pays 100% of shelter costs </t>
  </si>
  <si>
    <t>Adult residing in household and not included in the unit pays part or all of shelter costs</t>
  </si>
  <si>
    <t>Actual amount contributed by the nonunit members is added to the unit's unearned income</t>
  </si>
  <si>
    <t>Opposite sex partners only</t>
  </si>
  <si>
    <t>One or more adults reside in household and are not included in the unit or adult outside of household pays part or all of shelter costs</t>
  </si>
  <si>
    <r>
      <t>Source:</t>
    </r>
    <r>
      <rPr>
        <sz val="8"/>
        <rFont val="Times New Roman"/>
        <family val="1"/>
      </rPr>
      <t xml:space="preserve"> Urban Institute's Welfare Rules Database, funded by HHS/ACF and HHS/ASPE.</t>
    </r>
  </si>
  <si>
    <t>Table I.B.9 Eligibility Requirements for Children, July 2014</t>
  </si>
  <si>
    <t>Are children living with nonrelative caretakers potentially eligible?</t>
  </si>
  <si>
    <r>
      <t>Yes</t>
    </r>
    <r>
      <rPr>
        <vertAlign val="superscript"/>
        <sz val="9"/>
        <rFont val="Times New Roman"/>
        <family val="1"/>
      </rPr>
      <t>1</t>
    </r>
  </si>
  <si>
    <t>Treatment of SSI Recipients in Families with Children</t>
  </si>
  <si>
    <t>Inclusion in the Assistance Unit</t>
  </si>
  <si>
    <r>
      <t>If an SSI recipient is included in the AU, is her/his income counted?</t>
    </r>
    <r>
      <rPr>
        <vertAlign val="superscript"/>
        <sz val="9"/>
        <rFont val="Times New Roman"/>
        <family val="1"/>
      </rPr>
      <t>1</t>
    </r>
  </si>
  <si>
    <t>Is a child who receives SSI included in the TANF unit with his/her parents/siblings?</t>
  </si>
  <si>
    <t>Is an adult who receives SSI included in the TANF unit with her/his children/spouse?</t>
  </si>
  <si>
    <t>Inclusion in the assistance unit</t>
  </si>
  <si>
    <t>Counted</t>
  </si>
  <si>
    <t>Table I.B.11 Inclusion of Nonparent Caretakers in the Assistance Unit, July 2014</t>
  </si>
  <si>
    <t>In Nonparent-Caretaker Families Potentially Eligible for TANF, Whether the Caretaker and Her/His Spouse Are Included in the Unit</t>
  </si>
  <si>
    <t>Inclusion of nonparent caretakers in the assistance unit</t>
  </si>
  <si>
    <t>Caretakers who must be included in the unit (when some but not all must be included)</t>
  </si>
  <si>
    <t>Caretakers who have the option to be included (when some but not all have that option)</t>
  </si>
  <si>
    <r>
      <t>Caretakers who are prohibited from being included in assistance unit</t>
    </r>
    <r>
      <rPr>
        <vertAlign val="superscript"/>
        <sz val="9"/>
        <rFont val="Times New Roman"/>
        <family val="1"/>
      </rPr>
      <t>1</t>
    </r>
  </si>
  <si>
    <t>If a caretaker's spouse is included in the unit when the caretaker is included</t>
  </si>
  <si>
    <r>
      <t>Alabama</t>
    </r>
    <r>
      <rPr>
        <vertAlign val="superscript"/>
        <sz val="9"/>
        <rFont val="Times New Roman"/>
        <family val="1"/>
      </rPr>
      <t>+</t>
    </r>
  </si>
  <si>
    <t>Never included</t>
  </si>
  <si>
    <r>
      <t>Alaska</t>
    </r>
    <r>
      <rPr>
        <vertAlign val="superscript"/>
        <sz val="9"/>
        <rFont val="Times New Roman"/>
        <family val="1"/>
      </rPr>
      <t>+</t>
    </r>
  </si>
  <si>
    <t>Caretaker has option</t>
  </si>
  <si>
    <t>Prohibited</t>
  </si>
  <si>
    <t>Some optional, others prohibited</t>
  </si>
  <si>
    <t>Income under a limit</t>
  </si>
  <si>
    <t>Income above a limit</t>
  </si>
  <si>
    <r>
      <t>Arkansas</t>
    </r>
    <r>
      <rPr>
        <vertAlign val="superscript"/>
        <sz val="9"/>
        <rFont val="Times New Roman"/>
        <family val="1"/>
      </rPr>
      <t>+</t>
    </r>
  </si>
  <si>
    <r>
      <t>Caretaker has option</t>
    </r>
    <r>
      <rPr>
        <vertAlign val="superscript"/>
        <sz val="9"/>
        <rFont val="Times New Roman"/>
        <family val="1"/>
      </rPr>
      <t>2</t>
    </r>
  </si>
  <si>
    <r>
      <t>California</t>
    </r>
    <r>
      <rPr>
        <vertAlign val="superscript"/>
        <sz val="9"/>
        <rFont val="Times New Roman"/>
        <family val="1"/>
      </rPr>
      <t>+</t>
    </r>
  </si>
  <si>
    <t>DC+</t>
  </si>
  <si>
    <r>
      <t>Florida</t>
    </r>
    <r>
      <rPr>
        <vertAlign val="superscript"/>
        <sz val="9"/>
        <rFont val="Times New Roman"/>
        <family val="1"/>
      </rPr>
      <t>+</t>
    </r>
  </si>
  <si>
    <t>All relative caretakers</t>
  </si>
  <si>
    <r>
      <t>Hawaii</t>
    </r>
    <r>
      <rPr>
        <vertAlign val="superscript"/>
        <sz val="9"/>
        <rFont val="Times New Roman"/>
        <family val="1"/>
      </rPr>
      <t>+</t>
    </r>
  </si>
  <si>
    <r>
      <t>Idaho</t>
    </r>
    <r>
      <rPr>
        <vertAlign val="superscript"/>
        <sz val="9"/>
        <rFont val="Times New Roman"/>
        <family val="1"/>
      </rPr>
      <t>+</t>
    </r>
  </si>
  <si>
    <t>Mandatory</t>
  </si>
  <si>
    <r>
      <t>Illinois</t>
    </r>
    <r>
      <rPr>
        <vertAlign val="superscript"/>
        <sz val="9"/>
        <rFont val="Times New Roman"/>
        <family val="1"/>
      </rPr>
      <t>+</t>
    </r>
  </si>
  <si>
    <r>
      <t>Indiana</t>
    </r>
    <r>
      <rPr>
        <vertAlign val="superscript"/>
        <sz val="9"/>
        <rFont val="Times New Roman"/>
        <family val="1"/>
      </rPr>
      <t>+</t>
    </r>
  </si>
  <si>
    <r>
      <t>Iowa</t>
    </r>
    <r>
      <rPr>
        <vertAlign val="superscript"/>
        <sz val="9"/>
        <rFont val="Times New Roman"/>
        <family val="1"/>
      </rPr>
      <t>+</t>
    </r>
  </si>
  <si>
    <t>Income under the limit</t>
  </si>
  <si>
    <t>Income above the limit</t>
  </si>
  <si>
    <r>
      <t>Prohibited</t>
    </r>
    <r>
      <rPr>
        <vertAlign val="superscript"/>
        <sz val="9"/>
        <rFont val="Times New Roman"/>
        <family val="1"/>
      </rPr>
      <t>3</t>
    </r>
  </si>
  <si>
    <r>
      <t>Kentucky</t>
    </r>
    <r>
      <rPr>
        <vertAlign val="superscript"/>
        <sz val="9"/>
        <rFont val="Times New Roman"/>
        <family val="1"/>
      </rPr>
      <t>+</t>
    </r>
  </si>
  <si>
    <r>
      <t>Louisiana</t>
    </r>
    <r>
      <rPr>
        <vertAlign val="superscript"/>
        <sz val="9"/>
        <rFont val="Times New Roman"/>
        <family val="1"/>
      </rPr>
      <t>+</t>
    </r>
  </si>
  <si>
    <t>Relative caretakers without minor children in the home</t>
  </si>
  <si>
    <t>Relative caretakers with minor children in the home</t>
  </si>
  <si>
    <r>
      <t>Maine</t>
    </r>
    <r>
      <rPr>
        <vertAlign val="superscript"/>
        <sz val="9"/>
        <rFont val="Times New Roman"/>
        <family val="1"/>
      </rPr>
      <t>+</t>
    </r>
  </si>
  <si>
    <r>
      <t>Maryland</t>
    </r>
    <r>
      <rPr>
        <vertAlign val="superscript"/>
        <sz val="9"/>
        <rFont val="Times New Roman"/>
        <family val="1"/>
      </rPr>
      <t>+</t>
    </r>
  </si>
  <si>
    <r>
      <t>Massachusetts</t>
    </r>
    <r>
      <rPr>
        <vertAlign val="superscript"/>
        <sz val="9"/>
        <rFont val="Times New Roman"/>
        <family val="1"/>
      </rPr>
      <t>+</t>
    </r>
  </si>
  <si>
    <r>
      <t>Mississippi</t>
    </r>
    <r>
      <rPr>
        <vertAlign val="superscript"/>
        <sz val="9"/>
        <rFont val="Times New Roman"/>
        <family val="1"/>
      </rPr>
      <t>+</t>
    </r>
  </si>
  <si>
    <r>
      <t>Prohibited</t>
    </r>
    <r>
      <rPr>
        <vertAlign val="superscript"/>
        <sz val="9"/>
        <rFont val="Times New Roman"/>
        <family val="1"/>
      </rPr>
      <t>4</t>
    </r>
  </si>
  <si>
    <r>
      <t>Montana</t>
    </r>
    <r>
      <rPr>
        <vertAlign val="superscript"/>
        <sz val="9"/>
        <rFont val="Times New Roman"/>
        <family val="1"/>
      </rPr>
      <t>+</t>
    </r>
  </si>
  <si>
    <r>
      <t>Nevada</t>
    </r>
    <r>
      <rPr>
        <vertAlign val="superscript"/>
        <sz val="9"/>
        <rFont val="Times New Roman"/>
        <family val="1"/>
      </rPr>
      <t>+</t>
    </r>
  </si>
  <si>
    <r>
      <t>New Hampshire</t>
    </r>
    <r>
      <rPr>
        <vertAlign val="superscript"/>
        <sz val="9"/>
        <rFont val="Times New Roman"/>
        <family val="1"/>
      </rPr>
      <t>+</t>
    </r>
  </si>
  <si>
    <t>All relative caretakers; income under a limit</t>
  </si>
  <si>
    <t>All nonrelative caretakers; Income above a limit</t>
  </si>
  <si>
    <r>
      <t>North Dakota</t>
    </r>
    <r>
      <rPr>
        <vertAlign val="superscript"/>
        <sz val="9"/>
        <rFont val="Times New Roman"/>
        <family val="1"/>
      </rPr>
      <t>+</t>
    </r>
  </si>
  <si>
    <t>Some mandatory, some optional, others prohibited</t>
  </si>
  <si>
    <t>Legally responsible caretaker relative</t>
  </si>
  <si>
    <t>Non-legally responsible caretaker relative</t>
  </si>
  <si>
    <t>Non-legally responsible caretaker relative if spouse resides in the household</t>
  </si>
  <si>
    <t>Legally responsible caretaker has option; Non-legally responsible spouse is prohibited</t>
  </si>
  <si>
    <t>Relative caretakers who do not have eligible children of their own</t>
  </si>
  <si>
    <t>All nonrelative caretakers and relative caretakers who have eligible children of their own</t>
  </si>
  <si>
    <r>
      <t>Oklahoma</t>
    </r>
    <r>
      <rPr>
        <vertAlign val="superscript"/>
        <sz val="9"/>
        <rFont val="Times New Roman"/>
        <family val="1"/>
      </rPr>
      <t>+</t>
    </r>
  </si>
  <si>
    <r>
      <t>Oregon</t>
    </r>
    <r>
      <rPr>
        <vertAlign val="superscript"/>
        <sz val="9"/>
        <rFont val="Times New Roman"/>
        <family val="1"/>
      </rPr>
      <t>+</t>
    </r>
  </si>
  <si>
    <r>
      <t>Pennsylvania</t>
    </r>
    <r>
      <rPr>
        <vertAlign val="superscript"/>
        <sz val="9"/>
        <rFont val="Times New Roman"/>
        <family val="1"/>
      </rPr>
      <t>+</t>
    </r>
  </si>
  <si>
    <t>All non-relative caretakers</t>
  </si>
  <si>
    <r>
      <t>South Carolina</t>
    </r>
    <r>
      <rPr>
        <vertAlign val="superscript"/>
        <sz val="9"/>
        <rFont val="Times New Roman"/>
        <family val="1"/>
      </rPr>
      <t>+</t>
    </r>
  </si>
  <si>
    <r>
      <t>South Dakota</t>
    </r>
    <r>
      <rPr>
        <vertAlign val="superscript"/>
        <sz val="9"/>
        <rFont val="Times New Roman"/>
        <family val="1"/>
      </rPr>
      <t>+</t>
    </r>
  </si>
  <si>
    <r>
      <t>Tennessee</t>
    </r>
    <r>
      <rPr>
        <vertAlign val="superscript"/>
        <sz val="9"/>
        <rFont val="Times New Roman"/>
        <family val="1"/>
      </rPr>
      <t>+</t>
    </r>
  </si>
  <si>
    <r>
      <t>Utah</t>
    </r>
    <r>
      <rPr>
        <vertAlign val="superscript"/>
        <sz val="9"/>
        <rFont val="Times New Roman"/>
        <family val="1"/>
      </rPr>
      <t>+</t>
    </r>
  </si>
  <si>
    <r>
      <t>Income under a limit</t>
    </r>
    <r>
      <rPr>
        <vertAlign val="superscript"/>
        <sz val="9"/>
        <rFont val="Times New Roman"/>
        <family val="1"/>
      </rPr>
      <t>2</t>
    </r>
  </si>
  <si>
    <r>
      <t>Virginia</t>
    </r>
    <r>
      <rPr>
        <vertAlign val="superscript"/>
        <sz val="9"/>
        <rFont val="Times New Roman"/>
        <family val="1"/>
      </rPr>
      <t>+</t>
    </r>
  </si>
  <si>
    <r>
      <t>West Virginia</t>
    </r>
    <r>
      <rPr>
        <vertAlign val="superscript"/>
        <sz val="9"/>
        <rFont val="Times New Roman"/>
        <family val="1"/>
      </rPr>
      <t>+</t>
    </r>
  </si>
  <si>
    <r>
      <t>Wyoming</t>
    </r>
    <r>
      <rPr>
        <vertAlign val="superscript"/>
        <sz val="9"/>
        <rFont val="Times New Roman"/>
        <family val="1"/>
      </rPr>
      <t>+</t>
    </r>
  </si>
  <si>
    <t>Table I.C.1  Asset Limits for Applicants, July 2014</t>
  </si>
  <si>
    <t>Asset limit</t>
  </si>
  <si>
    <t>Vehicle exemption</t>
  </si>
  <si>
    <t>No Limit</t>
  </si>
  <si>
    <t>All vehicles owned by household</t>
  </si>
  <si>
    <t>One vehicle per household</t>
  </si>
  <si>
    <t>One vehicle per licensed driver</t>
  </si>
  <si>
    <t xml:space="preserve">All vehicles owned by household   </t>
  </si>
  <si>
    <t xml:space="preserve">All vehicles owned by household  </t>
  </si>
  <si>
    <t>One vehicle per adult</t>
  </si>
  <si>
    <t xml:space="preserve">No Limit </t>
  </si>
  <si>
    <r>
      <t xml:space="preserve">Source: </t>
    </r>
    <r>
      <rPr>
        <sz val="8"/>
        <rFont val="Times New Roman"/>
        <family val="1"/>
      </rPr>
      <t xml:space="preserve">The Urban Institute's Welfare Rules Database, funded by HHS/ACF and HHS/ASPE. </t>
    </r>
  </si>
  <si>
    <t>Deeming</t>
  </si>
  <si>
    <t>Other income disregards</t>
  </si>
  <si>
    <t>100% of need standard for the family size</t>
  </si>
  <si>
    <t>(Grandparent is always included in the unit)</t>
  </si>
  <si>
    <t>100% of minimum basic standard of adequate care for the family size</t>
  </si>
  <si>
    <t>100% of standard of assistance for the family size</t>
  </si>
  <si>
    <t>100% of consolidated need standard for the family size</t>
  </si>
  <si>
    <t>100% of standard of need for the family size</t>
  </si>
  <si>
    <t xml:space="preserve"> 300% of payment standard for the family size</t>
  </si>
  <si>
    <t>100% of need standard for the family size and 58% of the remaining earnings</t>
  </si>
  <si>
    <r>
      <t>No</t>
    </r>
    <r>
      <rPr>
        <vertAlign val="superscript"/>
        <sz val="9"/>
        <rFont val="Times New Roman"/>
        <family val="1"/>
      </rPr>
      <t>+</t>
    </r>
  </si>
  <si>
    <t>$108, 50%</t>
  </si>
  <si>
    <t>100% of gross income test for the family size</t>
  </si>
  <si>
    <t>100% of need standard and payment standard for the family size</t>
  </si>
  <si>
    <t>Greater of $90 or 20%</t>
  </si>
  <si>
    <t>Greater of $180 or 27%</t>
  </si>
  <si>
    <t>100% of allocation allowance standard for the family size</t>
  </si>
  <si>
    <t>100% of adjusted income/payment standard for the family size</t>
  </si>
  <si>
    <t>100% of cash assistance monthly standard for the family size</t>
  </si>
  <si>
    <t>185% of need standard for the family size</t>
  </si>
  <si>
    <t>$90, 20%</t>
  </si>
  <si>
    <t>100% of payment standard for the family size</t>
  </si>
  <si>
    <t>100% of budgetary needs standard for the family size</t>
  </si>
  <si>
    <t>100% of adjusted standard needs budget for the family size</t>
  </si>
  <si>
    <t xml:space="preserve">100% of maximum benefit for the family size </t>
  </si>
  <si>
    <t>Table I.D.2  Treatment of Stepparent Income, July 2014</t>
  </si>
  <si>
    <t>Disregards applied prior to deeming</t>
  </si>
  <si>
    <t>Earned income disregard</t>
  </si>
  <si>
    <t>(Stepparent is always included in the unit)</t>
  </si>
  <si>
    <t>100% of need standard for the family size and 58% of remaining earnings</t>
  </si>
  <si>
    <r>
      <t xml:space="preserve">Caretakers who are </t>
    </r>
    <r>
      <rPr>
        <i/>
        <sz val="9"/>
        <rFont val="Times New Roman"/>
        <family val="1"/>
      </rPr>
      <t>not</t>
    </r>
    <r>
      <rPr>
        <sz val="9"/>
        <rFont val="Times New Roman"/>
        <family val="1"/>
      </rPr>
      <t xml:space="preserve"> in the assistance unit</t>
    </r>
  </si>
  <si>
    <r>
      <t>Caretakers who are</t>
    </r>
    <r>
      <rPr>
        <i/>
        <sz val="9"/>
        <rFont val="Times New Roman"/>
        <family val="1"/>
      </rPr>
      <t xml:space="preserve"> in </t>
    </r>
    <r>
      <rPr>
        <sz val="9"/>
        <rFont val="Times New Roman"/>
        <family val="1"/>
      </rPr>
      <t>the assistance unit</t>
    </r>
  </si>
  <si>
    <t>Treatment of income</t>
  </si>
  <si>
    <t>Treatment of assets</t>
  </si>
  <si>
    <t>Excluded</t>
  </si>
  <si>
    <t>n.a.</t>
  </si>
  <si>
    <r>
      <t>—-</t>
    </r>
    <r>
      <rPr>
        <vertAlign val="superscript"/>
        <sz val="9"/>
        <rFont val="Times New Roman"/>
        <family val="1"/>
      </rPr>
      <t>1</t>
    </r>
  </si>
  <si>
    <t>Included</t>
  </si>
  <si>
    <r>
      <t>Included for eligibility; Excluded for benefits</t>
    </r>
    <r>
      <rPr>
        <vertAlign val="superscript"/>
        <sz val="9"/>
        <rFont val="Times New Roman"/>
        <family val="1"/>
      </rPr>
      <t>2</t>
    </r>
  </si>
  <si>
    <r>
      <t>Excluded</t>
    </r>
    <r>
      <rPr>
        <vertAlign val="superscript"/>
        <sz val="9"/>
        <rFont val="Times New Roman"/>
        <family val="1"/>
      </rPr>
      <t>3</t>
    </r>
  </si>
  <si>
    <t>Included for eligibility; Excluded for benefits</t>
  </si>
  <si>
    <r>
      <t>Excluded</t>
    </r>
    <r>
      <rPr>
        <vertAlign val="superscript"/>
        <sz val="9"/>
        <rFont val="Times New Roman"/>
        <family val="1"/>
      </rPr>
      <t>5</t>
    </r>
  </si>
  <si>
    <t>Included if legally responsible</t>
  </si>
  <si>
    <r>
      <t>Included</t>
    </r>
    <r>
      <rPr>
        <vertAlign val="superscript"/>
        <sz val="9"/>
        <rFont val="Times New Roman"/>
        <family val="1"/>
      </rPr>
      <t>6</t>
    </r>
  </si>
  <si>
    <r>
      <rPr>
        <i/>
        <sz val="9"/>
        <rFont val="Times New Roman"/>
        <family val="1"/>
      </rPr>
      <t xml:space="preserve">Source: </t>
    </r>
    <r>
      <rPr>
        <sz val="9"/>
        <rFont val="Times New Roman"/>
        <family val="1"/>
      </rPr>
      <t>Urban Institute's Welfare Rules Database, funded by HHS/ACF and HHS/ASPE.</t>
    </r>
  </si>
  <si>
    <t>Table I.E.1  Income Eligibility Tests for Applicants, July 2014</t>
  </si>
  <si>
    <t>Type of test</t>
  </si>
  <si>
    <t>Income must be less than</t>
  </si>
  <si>
    <t>Net income</t>
  </si>
  <si>
    <t>100% of Payment Standard</t>
  </si>
  <si>
    <t>Gross income</t>
  </si>
  <si>
    <t>185% of Need Standard</t>
  </si>
  <si>
    <t>100% of Need Standard</t>
  </si>
  <si>
    <t>100% of Income Eligibility Standard</t>
  </si>
  <si>
    <t>100% of Minimum Basic Standard of Adequate Care</t>
  </si>
  <si>
    <t>Unearned income</t>
  </si>
  <si>
    <t>185% of Standard of Need</t>
  </si>
  <si>
    <t>100% of Payment Level</t>
  </si>
  <si>
    <t xml:space="preserve"> 100% of Standard of Need</t>
  </si>
  <si>
    <t xml:space="preserve"> 100% of Standard of Assistance</t>
  </si>
  <si>
    <t>No explicit tests</t>
  </si>
  <si>
    <t>90% of Need Standard</t>
  </si>
  <si>
    <t>100% of Budgetary Standards</t>
  </si>
  <si>
    <t xml:space="preserve">185% of Standard of Need </t>
  </si>
  <si>
    <t>100% of Flat Grant Amount</t>
  </si>
  <si>
    <t>100% of Gross Income Test</t>
  </si>
  <si>
    <t>100% of Allowable Payment</t>
  </si>
  <si>
    <t xml:space="preserve">185% of Need Standard and Payment Standard </t>
  </si>
  <si>
    <t>100% of Need Standard and Payment Standard</t>
  </si>
  <si>
    <t>100% of Transitional Standard</t>
  </si>
  <si>
    <t>185% of Net Monthly Income Standard</t>
  </si>
  <si>
    <t>100% of Benefit Standard</t>
  </si>
  <si>
    <t>150% of Maximum Benefit Payment Schedule</t>
  </si>
  <si>
    <t>All, except JOBS Plus</t>
  </si>
  <si>
    <t>100% of Countable Income Limit</t>
  </si>
  <si>
    <t>JOBS Plus</t>
  </si>
  <si>
    <t xml:space="preserve">100% of Food Stamp Countable Income Limit </t>
  </si>
  <si>
    <t>100% of Standard of Need</t>
  </si>
  <si>
    <t>185% of Consolidated Need Standard</t>
  </si>
  <si>
    <t>100% of Budgetary Needs Standard</t>
  </si>
  <si>
    <t>100% of Recognizable Needs</t>
  </si>
  <si>
    <t>185% of Adjusted Standard Needs Budget</t>
  </si>
  <si>
    <t>100% of Adjusted Standard Needs Budget</t>
  </si>
  <si>
    <t>100% of Standard of Assistance</t>
  </si>
  <si>
    <t>Gross earnings</t>
  </si>
  <si>
    <t>100% of Maximum Gross Earned Income Limit</t>
  </si>
  <si>
    <r>
      <t>Alaska</t>
    </r>
    <r>
      <rPr>
        <vertAlign val="superscript"/>
        <sz val="9"/>
        <rFont val="Times New Roman"/>
        <family val="1"/>
      </rPr>
      <t>1</t>
    </r>
  </si>
  <si>
    <t>All, except JOBSTART</t>
  </si>
  <si>
    <t>$90 and 30% of remainder</t>
  </si>
  <si>
    <t>JOBSTART</t>
  </si>
  <si>
    <t>$160 per employed household member</t>
  </si>
  <si>
    <t>20%, $200, and 36% of remainder</t>
  </si>
  <si>
    <t>No explicit net income test</t>
  </si>
  <si>
    <r>
      <t>Minnesota</t>
    </r>
    <r>
      <rPr>
        <vertAlign val="superscript"/>
        <sz val="9"/>
        <rFont val="Times New Roman"/>
        <family val="1"/>
      </rPr>
      <t>1</t>
    </r>
  </si>
  <si>
    <t>$200 and 25% of remainder</t>
  </si>
  <si>
    <r>
      <t>New York</t>
    </r>
    <r>
      <rPr>
        <vertAlign val="superscript"/>
        <sz val="9"/>
        <rFont val="Times New Roman"/>
        <family val="1"/>
      </rPr>
      <t>1</t>
    </r>
  </si>
  <si>
    <r>
      <t>Pennsylvania</t>
    </r>
    <r>
      <rPr>
        <vertAlign val="superscript"/>
        <sz val="9"/>
        <rFont val="Times New Roman"/>
        <family val="1"/>
      </rPr>
      <t>1</t>
    </r>
  </si>
  <si>
    <r>
      <t>Utah</t>
    </r>
    <r>
      <rPr>
        <vertAlign val="superscript"/>
        <sz val="9"/>
        <rFont val="Times New Roman"/>
        <family val="1"/>
      </rPr>
      <t>1</t>
    </r>
  </si>
  <si>
    <t>VIEW</t>
  </si>
  <si>
    <t>All, except VIEW</t>
  </si>
  <si>
    <t>State name for standard</t>
  </si>
  <si>
    <t>Amount for family of three*</t>
  </si>
  <si>
    <t>Payment standard</t>
  </si>
  <si>
    <t>Need standard</t>
  </si>
  <si>
    <t>Income eligibility standard</t>
  </si>
  <si>
    <t>Minimum basic standard of adequate care</t>
  </si>
  <si>
    <t>Standard of need</t>
  </si>
  <si>
    <t>Standard of assistance</t>
  </si>
  <si>
    <t>Payment level</t>
  </si>
  <si>
    <t>Consolidated Need Standard</t>
  </si>
  <si>
    <t>Budgetary standards</t>
  </si>
  <si>
    <t>Flat grant amount</t>
  </si>
  <si>
    <t>Gross income test</t>
  </si>
  <si>
    <t>Allowable payment</t>
  </si>
  <si>
    <t>Exempt</t>
  </si>
  <si>
    <t>Need standard and payment standard</t>
  </si>
  <si>
    <t>Nonexempt</t>
  </si>
  <si>
    <t>Transitional standard</t>
  </si>
  <si>
    <t>Net monthly income standard</t>
  </si>
  <si>
    <t>Benefit standard</t>
  </si>
  <si>
    <t>Maximum benefit payment schedule</t>
  </si>
  <si>
    <t>Allocation allowance standard</t>
  </si>
  <si>
    <t>Countable income limit</t>
  </si>
  <si>
    <t>Adjusted income/payment standard</t>
  </si>
  <si>
    <t>Food Stamp countable income limit</t>
  </si>
  <si>
    <t>Family size allowance</t>
  </si>
  <si>
    <t>Cash assistance monthly standard</t>
  </si>
  <si>
    <t>Consolidated need standard</t>
  </si>
  <si>
    <t>Budgetary needs standard</t>
  </si>
  <si>
    <t>Recognizable needs</t>
  </si>
  <si>
    <t>Adjusted standard needs budget</t>
  </si>
  <si>
    <t xml:space="preserve">   VIEW</t>
  </si>
  <si>
    <t>Maximum gross earned income limit</t>
  </si>
  <si>
    <t>Maximum benefit</t>
  </si>
  <si>
    <t>Table II.A.1  Earned Income Disregards for Benefit Computation, July 2014</t>
  </si>
  <si>
    <t>Earned income disregards</t>
  </si>
  <si>
    <t>$150 in all months, plus 33% of remainder in first 12 months, 25% of remainder in months 13–24, 20% of remainder in months 25–36, 15% of remainder in months 37–48, 10% of remainder in months 49–60</t>
  </si>
  <si>
    <t xml:space="preserve">   All, except JOBSTART</t>
  </si>
  <si>
    <t xml:space="preserve">$90 and 30% of remainder </t>
  </si>
  <si>
    <t xml:space="preserve">   JOBSTART</t>
  </si>
  <si>
    <t>$225 and 50% of remainder</t>
  </si>
  <si>
    <t>$120 and 33.3% of remainder in first 4 months, $120 in next 8 months, $90 thereafter</t>
  </si>
  <si>
    <t>$200 and 50% of remainder</t>
  </si>
  <si>
    <t>20%, $200, and 55% of remainder in first 24 months; 20%, $200, and 36% of remainder thereafter</t>
  </si>
  <si>
    <t>20% and 58% of remainder</t>
  </si>
  <si>
    <t>$90 and 60% of remainder</t>
  </si>
  <si>
    <t>$108 and 50% of remainder</t>
  </si>
  <si>
    <t xml:space="preserve">$120 and 33.3% of remainder </t>
  </si>
  <si>
    <t>$120 and 50% of remainder</t>
  </si>
  <si>
    <t>$90 and 49% of remainder</t>
  </si>
  <si>
    <t>$250 and 50% of remainder</t>
  </si>
  <si>
    <t>$170 and 50% of remainder</t>
  </si>
  <si>
    <t>$90 and 20% of remainder</t>
  </si>
  <si>
    <t>$100 and 50% of remainder</t>
  </si>
  <si>
    <t>Table II.A.2  Benefit Determination Policies, July 2014</t>
  </si>
  <si>
    <t>Benefit equals</t>
  </si>
  <si>
    <t>Payment standard minus net income</t>
  </si>
  <si>
    <t>80% of (payment benefit minus net income)</t>
  </si>
  <si>
    <t>Grant standard minus net income</t>
  </si>
  <si>
    <t>Lesser of (50% of (standard of need minus net income)) or payment standard</t>
  </si>
  <si>
    <t>Payment level minus net income</t>
  </si>
  <si>
    <t>Lesser of (standard of need minus net income) or family maximum</t>
  </si>
  <si>
    <t>Standard of assistance minus net income</t>
  </si>
  <si>
    <t>Lesser of (work incentive payment minus net income) or maximum benefit</t>
  </si>
  <si>
    <t>Net income standard minus net income</t>
  </si>
  <si>
    <t>Budgetary standard minus net income</t>
  </si>
  <si>
    <t>Lesser of (55% of (standard of need minus net income)) or maximum benefit</t>
  </si>
  <si>
    <t>Flat grant amount minus net income</t>
  </si>
  <si>
    <t>Lesser of (standard of need minus net income) or maximum benefit</t>
  </si>
  <si>
    <t>Allowable payment minus net income</t>
  </si>
  <si>
    <t>Need standard and payment standard minus net income</t>
  </si>
  <si>
    <t>Lesser of (60% of (need standard and payment standard minus net income)) or                                             maximum benefit</t>
  </si>
  <si>
    <t>Lesser of (standard of need minus net income) or payment maximum</t>
  </si>
  <si>
    <t>Payment allowance minus net income</t>
  </si>
  <si>
    <t>Maximum benefit payment schedule minus net income</t>
  </si>
  <si>
    <t>Standard of need minus net income minus budgetary adjustment</t>
  </si>
  <si>
    <t>Need standard minus net income</t>
  </si>
  <si>
    <t>50% of (need standard minus net income)</t>
  </si>
  <si>
    <t>Standard of need minus net income</t>
  </si>
  <si>
    <t>Adjusted income/payment standard minus net income</t>
  </si>
  <si>
    <t>Family size allowance minus net income</t>
  </si>
  <si>
    <t>Cash assistance monthly standard minus net income</t>
  </si>
  <si>
    <t>Maximum grant minus net income</t>
  </si>
  <si>
    <t>Maximum financial assistance payment minus net income</t>
  </si>
  <si>
    <t>Lesser of (standard of assistance minus net income) or maximum benefit</t>
  </si>
  <si>
    <t xml:space="preserve">Benefit amount (a flat grant amount)  </t>
  </si>
  <si>
    <t>Trial Jobs</t>
  </si>
  <si>
    <t xml:space="preserve">Unsubsidized Employment </t>
  </si>
  <si>
    <t>Maximum benefit minus net income</t>
  </si>
  <si>
    <t>Table II.A.3  Standards for Determining Benefits, July 2014</t>
  </si>
  <si>
    <t>Payment Standard:</t>
  </si>
  <si>
    <t>Statutory Maximum Benefit:</t>
  </si>
  <si>
    <t>Amount for family of three</t>
  </si>
  <si>
    <t>Maximum payment</t>
  </si>
  <si>
    <t>Payment benefit</t>
  </si>
  <si>
    <t>Maximum payment level</t>
  </si>
  <si>
    <t>Maximum aid payment</t>
  </si>
  <si>
    <t>Grant standard</t>
  </si>
  <si>
    <t>Family maximum</t>
  </si>
  <si>
    <t>Work incentive payment</t>
  </si>
  <si>
    <t>Net income standard</t>
  </si>
  <si>
    <t>Payment maximum</t>
  </si>
  <si>
    <t>Payment allowance</t>
  </si>
  <si>
    <t>Maximum grant</t>
  </si>
  <si>
    <t>Maximum financial assistance payment</t>
  </si>
  <si>
    <t>W-2 Transition</t>
  </si>
  <si>
    <t>Benefit amount</t>
  </si>
  <si>
    <t xml:space="preserve">Community Service Jobs </t>
  </si>
  <si>
    <t>Trial Jobs/Unsubsidized Employment</t>
  </si>
  <si>
    <t/>
  </si>
  <si>
    <t>Table II.A.5 Maximum Monthly TANF Benefit for a Child-Only Unit with One Child, No Income, July 2014</t>
  </si>
  <si>
    <t>Maximum Monthly TANF Benefit, Child-Only Unit, One Child</t>
  </si>
  <si>
    <r>
      <t>Child lives with a nonparent caretaker</t>
    </r>
    <r>
      <rPr>
        <vertAlign val="superscript"/>
        <sz val="9"/>
        <rFont val="Times New Roman"/>
        <family val="1"/>
      </rPr>
      <t>1</t>
    </r>
  </si>
  <si>
    <t>Child lives with a parent excluded from the unit due to:</t>
  </si>
  <si>
    <t>SSI</t>
  </si>
  <si>
    <t>Immigrant status</t>
  </si>
  <si>
    <r>
      <rPr>
        <i/>
        <sz val="9"/>
        <rFont val="Times New Roman"/>
        <family val="1"/>
      </rPr>
      <t xml:space="preserve">Source: </t>
    </r>
    <r>
      <rPr>
        <sz val="9"/>
        <rFont val="Times New Roman"/>
        <family val="1"/>
      </rPr>
      <t>The Urban Institute's Welfare Rules Database, funded by HHS/ACF and HHS/ASPE.</t>
    </r>
  </si>
  <si>
    <t>Table II.A.6 Benefit Issuance Policies, July 2014</t>
  </si>
  <si>
    <r>
      <t>Forms of Benefit Issuance</t>
    </r>
    <r>
      <rPr>
        <vertAlign val="superscript"/>
        <sz val="9"/>
        <rFont val="Times New Roman"/>
        <family val="1"/>
      </rPr>
      <t>1</t>
    </r>
  </si>
  <si>
    <t>Paper
Check</t>
  </si>
  <si>
    <t>Electronic Benefit Transfer
 (EBT)</t>
  </si>
  <si>
    <t>Electronic Payment Card (EPC)</t>
  </si>
  <si>
    <t>Electronic Funds Transfer (EFT)</t>
  </si>
  <si>
    <t>---</t>
  </si>
  <si>
    <t>No additional restrictions</t>
  </si>
  <si>
    <t>Bars</t>
  </si>
  <si>
    <r>
      <t>California</t>
    </r>
    <r>
      <rPr>
        <vertAlign val="superscript"/>
        <sz val="9"/>
        <rFont val="Times New Roman"/>
        <family val="1"/>
      </rPr>
      <t>3</t>
    </r>
  </si>
  <si>
    <t>Bars, Tobacco retailers, Firearms retailers, Spas/Massage parlors, Cruise ships, Bail bond agencies, Psychic readers, Cannabis shops, Establishments outside of California</t>
  </si>
  <si>
    <r>
      <t>Colorado</t>
    </r>
    <r>
      <rPr>
        <vertAlign val="superscript"/>
        <sz val="9"/>
        <rFont val="Times New Roman"/>
        <family val="1"/>
      </rPr>
      <t>3</t>
    </r>
  </si>
  <si>
    <t>Bars, Firearms retailer</t>
  </si>
  <si>
    <r>
      <t>Connecticut</t>
    </r>
    <r>
      <rPr>
        <vertAlign val="superscript"/>
        <sz val="9"/>
        <rFont val="Times New Roman"/>
        <family val="1"/>
      </rPr>
      <t>3</t>
    </r>
  </si>
  <si>
    <t>Tobacco retailers, Tattoo/Piercing parlors, Bail bond agencies</t>
  </si>
  <si>
    <t>Bars, Firearms retailers, Private clubs/lodges</t>
  </si>
  <si>
    <r>
      <t>Kansas</t>
    </r>
    <r>
      <rPr>
        <vertAlign val="superscript"/>
        <sz val="9"/>
        <rFont val="Times New Roman"/>
        <family val="1"/>
      </rPr>
      <t>4</t>
    </r>
  </si>
  <si>
    <t>Tobacco retailers</t>
  </si>
  <si>
    <t>Bars, Tobacco retailers, Tattoo/Piercing parlors, Spas/Nail salons, Cruise ships, Bail bond agencies, Jewelry stores, Amusement attractions, Psychic readers</t>
  </si>
  <si>
    <r>
      <t>Maine</t>
    </r>
    <r>
      <rPr>
        <vertAlign val="superscript"/>
        <sz val="9"/>
        <rFont val="Times New Roman"/>
        <family val="1"/>
      </rPr>
      <t>3</t>
    </r>
  </si>
  <si>
    <t>Tobacco retailers, Firearms retailers, Tattoo/Piercing parlors, Cruise ships, Nail salons, Rent-to-own stores</t>
  </si>
  <si>
    <r>
      <t>Ohio</t>
    </r>
    <r>
      <rPr>
        <vertAlign val="superscript"/>
        <sz val="9"/>
        <rFont val="Times New Roman"/>
        <family val="1"/>
      </rPr>
      <t>4</t>
    </r>
  </si>
  <si>
    <r>
      <t>Oklahoma</t>
    </r>
    <r>
      <rPr>
        <vertAlign val="superscript"/>
        <sz val="9"/>
        <rFont val="Times New Roman"/>
        <family val="1"/>
      </rPr>
      <t>3</t>
    </r>
  </si>
  <si>
    <r>
      <t>Texas</t>
    </r>
    <r>
      <rPr>
        <vertAlign val="superscript"/>
        <sz val="9"/>
        <rFont val="Times New Roman"/>
        <family val="1"/>
      </rPr>
      <t>4</t>
    </r>
  </si>
  <si>
    <r>
      <t>Vermont</t>
    </r>
    <r>
      <rPr>
        <vertAlign val="superscript"/>
        <sz val="9"/>
        <rFont val="Times New Roman"/>
        <family val="1"/>
      </rPr>
      <t>3</t>
    </r>
  </si>
  <si>
    <r>
      <t>Source:</t>
    </r>
    <r>
      <rPr>
        <sz val="9"/>
        <rFont val="Times New Roman"/>
        <family val="1"/>
      </rPr>
      <t xml:space="preserve"> The Urban Institute's Welfare Rules Database, funded by HHS/ACF and HHS/ASPE.</t>
    </r>
  </si>
  <si>
    <t>Table III.A.1  Behavioral Requirements, July 2014</t>
  </si>
  <si>
    <r>
      <t>School requirements</t>
    </r>
    <r>
      <rPr>
        <vertAlign val="superscript"/>
        <sz val="9"/>
        <rFont val="Times New Roman"/>
        <family val="1"/>
      </rPr>
      <t>1</t>
    </r>
  </si>
  <si>
    <r>
      <t>School bonuses</t>
    </r>
    <r>
      <rPr>
        <vertAlign val="superscript"/>
        <sz val="9"/>
        <rFont val="Times New Roman"/>
        <family val="1"/>
      </rPr>
      <t>2</t>
    </r>
  </si>
  <si>
    <r>
      <t>Immunization requirements</t>
    </r>
    <r>
      <rPr>
        <vertAlign val="superscript"/>
        <sz val="9"/>
        <rFont val="Times New Roman"/>
        <family val="1"/>
      </rPr>
      <t>3</t>
    </r>
  </si>
  <si>
    <r>
      <t>Health screening requirements</t>
    </r>
    <r>
      <rPr>
        <vertAlign val="superscript"/>
        <sz val="9"/>
        <rFont val="Times New Roman"/>
        <family val="1"/>
      </rPr>
      <t>4</t>
    </r>
  </si>
  <si>
    <r>
      <t>Yes</t>
    </r>
    <r>
      <rPr>
        <vertAlign val="superscript"/>
        <sz val="9"/>
        <rFont val="Times New Roman"/>
        <family val="1"/>
      </rPr>
      <t>5</t>
    </r>
  </si>
  <si>
    <r>
      <t>Yes</t>
    </r>
    <r>
      <rPr>
        <vertAlign val="superscript"/>
        <sz val="9"/>
        <rFont val="Times New Roman"/>
        <family val="1"/>
      </rPr>
      <t>6</t>
    </r>
  </si>
  <si>
    <r>
      <t>Yes</t>
    </r>
    <r>
      <rPr>
        <vertAlign val="superscript"/>
        <sz val="9"/>
        <rFont val="Times New Roman"/>
        <family val="1"/>
      </rPr>
      <t>7</t>
    </r>
  </si>
  <si>
    <t xml:space="preserve">No </t>
  </si>
  <si>
    <r>
      <t>Yes</t>
    </r>
    <r>
      <rPr>
        <vertAlign val="superscript"/>
        <sz val="9"/>
        <rFont val="Times New Roman"/>
        <family val="1"/>
      </rPr>
      <t>8</t>
    </r>
  </si>
  <si>
    <r>
      <t>Yes</t>
    </r>
    <r>
      <rPr>
        <vertAlign val="superscript"/>
        <sz val="9"/>
        <rFont val="Times New Roman"/>
        <family val="1"/>
      </rPr>
      <t>9</t>
    </r>
  </si>
  <si>
    <t>Total states with policy</t>
  </si>
  <si>
    <t>Table III.B.1  Work-Related Activity Exemptions for Single-Parent Head of Unit, July 2014</t>
  </si>
  <si>
    <t>Unit Head Exempt if:</t>
  </si>
  <si>
    <t>Ill or incapacitated</t>
  </si>
  <si>
    <t>Caring for an ill or incapacitated person</t>
  </si>
  <si>
    <t>Age (or older)  (years)</t>
  </si>
  <si>
    <t>Caring for child under age (months)</t>
  </si>
  <si>
    <t>No exemption</t>
  </si>
  <si>
    <t>Time-limited assistance</t>
  </si>
  <si>
    <t>All, except CARES</t>
  </si>
  <si>
    <r>
      <t>Allowable activities listed</t>
    </r>
    <r>
      <rPr>
        <vertAlign val="superscript"/>
        <sz val="9"/>
        <rFont val="Times New Roman"/>
        <family val="1"/>
      </rPr>
      <t>1</t>
    </r>
  </si>
  <si>
    <t>Minimum hour requirement</t>
  </si>
  <si>
    <t>Limit on hours allowed for education and training</t>
  </si>
  <si>
    <t>Immediately</t>
  </si>
  <si>
    <r>
      <t xml:space="preserve">35 </t>
    </r>
    <r>
      <rPr>
        <vertAlign val="superscript"/>
        <sz val="9"/>
        <rFont val="Times New Roman"/>
        <family val="1"/>
      </rPr>
      <t>3</t>
    </r>
  </si>
  <si>
    <t xml:space="preserve">Arizona </t>
  </si>
  <si>
    <t>Job-related, E&amp;T, and CWEP/AWEP</t>
  </si>
  <si>
    <t>Case-by-case basis</t>
  </si>
  <si>
    <t>Subsidized employment</t>
  </si>
  <si>
    <t>All, except ESL</t>
  </si>
  <si>
    <r>
      <t xml:space="preserve">30 </t>
    </r>
    <r>
      <rPr>
        <vertAlign val="superscript"/>
        <sz val="9"/>
        <rFont val="Times New Roman"/>
        <family val="1"/>
      </rPr>
      <t>3</t>
    </r>
  </si>
  <si>
    <t>After assessment</t>
  </si>
  <si>
    <t>All, except TWP</t>
  </si>
  <si>
    <t>Upon application</t>
  </si>
  <si>
    <t>All, except postsecondary education</t>
  </si>
  <si>
    <t>TWP</t>
  </si>
  <si>
    <t>All, except CWEP/AWEP</t>
  </si>
  <si>
    <t>All, except postsecondary education and community service</t>
  </si>
  <si>
    <t>31 days</t>
  </si>
  <si>
    <t>All except on-the-job training</t>
  </si>
  <si>
    <r>
      <t>All except community service</t>
    </r>
    <r>
      <rPr>
        <vertAlign val="superscript"/>
        <sz val="9"/>
        <rFont val="Times New Roman"/>
        <family val="1"/>
      </rPr>
      <t>5</t>
    </r>
  </si>
  <si>
    <t>All except CWEP/AWEP</t>
  </si>
  <si>
    <t>Upon application interview</t>
  </si>
  <si>
    <r>
      <t>Exempt</t>
    </r>
    <r>
      <rPr>
        <vertAlign val="superscript"/>
        <sz val="9"/>
        <rFont val="Times New Roman"/>
        <family val="1"/>
      </rPr>
      <t>2</t>
    </r>
  </si>
  <si>
    <t>60 days</t>
  </si>
  <si>
    <t>In excess of 20 hours</t>
  </si>
  <si>
    <t>24 months</t>
  </si>
  <si>
    <t>All except community service</t>
  </si>
  <si>
    <t>All, Except PAS</t>
  </si>
  <si>
    <t>All except subsidized employment and on-the-job training</t>
  </si>
  <si>
    <t>Basic education, high school/GED, postsecondary education, and unsubsidized employment</t>
  </si>
  <si>
    <t>Non-time-limited assistance</t>
  </si>
  <si>
    <t>Job skills and job readiness training</t>
  </si>
  <si>
    <t>NHEP</t>
  </si>
  <si>
    <r>
      <t>FAP</t>
    </r>
    <r>
      <rPr>
        <vertAlign val="superscript"/>
        <sz val="9"/>
        <rFont val="Times New Roman"/>
        <family val="1"/>
      </rPr>
      <t>2</t>
    </r>
  </si>
  <si>
    <t>New Mexico Works Program</t>
  </si>
  <si>
    <t>90 days</t>
  </si>
  <si>
    <t>Education Works Program</t>
  </si>
  <si>
    <t>All except self-employment, and community service</t>
  </si>
  <si>
    <t>On-the-job training, job search, and subsidized employment</t>
  </si>
  <si>
    <t>CARES</t>
  </si>
  <si>
    <t>All except job readiness and CWEP/AWEP</t>
  </si>
  <si>
    <t>In excess of 15 hours</t>
  </si>
  <si>
    <t>After orientation</t>
  </si>
  <si>
    <r>
      <t>All</t>
    </r>
    <r>
      <rPr>
        <vertAlign val="superscript"/>
        <sz val="9"/>
        <rFont val="Times New Roman"/>
        <family val="1"/>
      </rPr>
      <t>5</t>
    </r>
  </si>
  <si>
    <t>All except postsecondary education</t>
  </si>
  <si>
    <r>
      <t>All, except VIEW</t>
    </r>
    <r>
      <rPr>
        <vertAlign val="superscript"/>
        <sz val="9"/>
        <rFont val="Times New Roman"/>
        <family val="1"/>
      </rPr>
      <t>2</t>
    </r>
  </si>
  <si>
    <t>All except job readiness</t>
  </si>
  <si>
    <t>32</t>
  </si>
  <si>
    <t>Job-related (except job search), E&amp;T, and community service</t>
  </si>
  <si>
    <t>Unsubsidized employment</t>
  </si>
  <si>
    <t>Job-related and employment</t>
  </si>
  <si>
    <t>Community service jobs</t>
  </si>
  <si>
    <t>Job-related, E&amp;T, and community service</t>
  </si>
  <si>
    <t>High school/GED, on-the-job training, job skills and readiness, job search, subsidized and unsubsidized employment, and CWEP/AWEP</t>
  </si>
  <si>
    <t>Initial Sanction</t>
  </si>
  <si>
    <t>Most Severe Sanction</t>
  </si>
  <si>
    <t>Reduction in benefit</t>
  </si>
  <si>
    <t>Entire benefit</t>
  </si>
  <si>
    <t>40% of the maximum payment</t>
  </si>
  <si>
    <r>
      <t>4 months</t>
    </r>
    <r>
      <rPr>
        <vertAlign val="superscript"/>
        <sz val="9"/>
        <rFont val="Times New Roman"/>
        <family val="1"/>
      </rPr>
      <t>+</t>
    </r>
  </si>
  <si>
    <t>Case is closed</t>
  </si>
  <si>
    <t>Must reapply</t>
  </si>
  <si>
    <t>1 month</t>
  </si>
  <si>
    <r>
      <t>1 month</t>
    </r>
    <r>
      <rPr>
        <vertAlign val="superscript"/>
        <sz val="9"/>
        <rFont val="Times New Roman"/>
        <family val="1"/>
      </rPr>
      <t>+</t>
    </r>
  </si>
  <si>
    <t>Until in compliance for 2 weeks</t>
  </si>
  <si>
    <t>Adult portion of benefit</t>
  </si>
  <si>
    <t>Until compliance</t>
  </si>
  <si>
    <r>
      <t>3 months</t>
    </r>
    <r>
      <rPr>
        <vertAlign val="superscript"/>
        <sz val="9"/>
        <rFont val="Times New Roman"/>
        <family val="1"/>
      </rPr>
      <t>+</t>
    </r>
  </si>
  <si>
    <t>3 months and must reapply</t>
  </si>
  <si>
    <r>
      <t>6 months</t>
    </r>
    <r>
      <rPr>
        <vertAlign val="superscript"/>
        <sz val="9"/>
        <rFont val="Times New Roman"/>
        <family val="1"/>
      </rPr>
      <t>+</t>
    </r>
  </si>
  <si>
    <r>
      <t>10 days</t>
    </r>
    <r>
      <rPr>
        <vertAlign val="superscript"/>
        <sz val="9"/>
        <rFont val="Times New Roman"/>
        <family val="1"/>
      </rPr>
      <t>+</t>
    </r>
  </si>
  <si>
    <t>12 months and must reapply</t>
  </si>
  <si>
    <t>Permanent</t>
  </si>
  <si>
    <t>3 months and be in compliance for 2 weeks</t>
  </si>
  <si>
    <t>10 years</t>
  </si>
  <si>
    <t>Pro rata portion of the benefit</t>
  </si>
  <si>
    <t>Until compliance, must sign new contract</t>
  </si>
  <si>
    <t>Until in compliance for 30 days</t>
  </si>
  <si>
    <t>10% of the transitional standard</t>
  </si>
  <si>
    <r>
      <t>2 months</t>
    </r>
    <r>
      <rPr>
        <vertAlign val="superscript"/>
        <sz val="9"/>
        <rFont val="Times New Roman"/>
        <family val="1"/>
      </rPr>
      <t>+</t>
    </r>
  </si>
  <si>
    <t>All, except PAS</t>
  </si>
  <si>
    <t>6 months</t>
  </si>
  <si>
    <t>PAS</t>
  </si>
  <si>
    <t>1 month,  ineligible for PAS</t>
  </si>
  <si>
    <r>
      <t>12 months</t>
    </r>
    <r>
      <rPr>
        <vertAlign val="superscript"/>
        <sz val="9"/>
        <rFont val="Times New Roman"/>
        <family val="1"/>
      </rPr>
      <t>+</t>
    </r>
  </si>
  <si>
    <r>
      <t>1 payment period</t>
    </r>
    <r>
      <rPr>
        <vertAlign val="superscript"/>
        <sz val="9"/>
        <rFont val="Times New Roman"/>
        <family val="1"/>
      </rPr>
      <t>+</t>
    </r>
  </si>
  <si>
    <t>Must reapply and be in compliance for 2 weeks</t>
  </si>
  <si>
    <t>1 month and must reapply</t>
  </si>
  <si>
    <t>25% of the standard of need</t>
  </si>
  <si>
    <t>6 months and must reapply</t>
  </si>
  <si>
    <t>2 months and must reapply</t>
  </si>
  <si>
    <r>
      <t>30 days</t>
    </r>
    <r>
      <rPr>
        <vertAlign val="superscript"/>
        <sz val="9"/>
        <rFont val="Times New Roman"/>
        <family val="1"/>
      </rPr>
      <t>+</t>
    </r>
  </si>
  <si>
    <r>
      <t>1 month</t>
    </r>
    <r>
      <rPr>
        <vertAlign val="superscript"/>
        <sz val="9"/>
        <rFont val="Times New Roman"/>
        <family val="1"/>
      </rPr>
      <t>+</t>
    </r>
    <r>
      <rPr>
        <sz val="9"/>
        <rFont val="Times New Roman"/>
        <family val="1"/>
      </rPr>
      <t xml:space="preserve"> and must reapply</t>
    </r>
  </si>
  <si>
    <t>1 month and be in compliance for two weeks</t>
  </si>
  <si>
    <t>1year</t>
  </si>
  <si>
    <t>Must reapply and comply for 30 days</t>
  </si>
  <si>
    <t>Adult portion of benefit or 40% (whichever is greater)</t>
  </si>
  <si>
    <t>W-2 Transition and Community Service Jobs</t>
  </si>
  <si>
    <t>Table III.B.4 Work-Related Activity Requirements for Nonparent Caretakers and Parents Outside the Unit, July 2014</t>
  </si>
  <si>
    <r>
      <t xml:space="preserve">Individuals Who Are </t>
    </r>
    <r>
      <rPr>
        <i/>
        <sz val="9"/>
        <rFont val="Times New Roman"/>
        <family val="1"/>
      </rPr>
      <t>Not</t>
    </r>
    <r>
      <rPr>
        <sz val="9"/>
        <rFont val="Times New Roman"/>
        <family val="1"/>
      </rPr>
      <t xml:space="preserve"> in the Assistance Unit</t>
    </r>
  </si>
  <si>
    <r>
      <t>Nonparent caretakers who are in the assistance unit</t>
    </r>
    <r>
      <rPr>
        <vertAlign val="superscript"/>
        <sz val="9"/>
        <rFont val="Times New Roman"/>
        <family val="1"/>
      </rPr>
      <t>3</t>
    </r>
  </si>
  <si>
    <t>Parents outside the assistance unit due to immigrant/citizenship status</t>
  </si>
  <si>
    <r>
      <t>Parents not counted in the unit due to time limit</t>
    </r>
    <r>
      <rPr>
        <vertAlign val="superscript"/>
        <sz val="9"/>
        <rFont val="Times New Roman"/>
        <family val="1"/>
      </rPr>
      <t>1</t>
    </r>
  </si>
  <si>
    <r>
      <t>Nonparent caretakers who are not in the assistance unit</t>
    </r>
    <r>
      <rPr>
        <vertAlign val="superscript"/>
        <sz val="9"/>
        <rFont val="Times New Roman"/>
        <family val="1"/>
      </rPr>
      <t>2</t>
    </r>
  </si>
  <si>
    <t>No requirements</t>
  </si>
  <si>
    <t>Required</t>
  </si>
  <si>
    <t>Optional</t>
  </si>
  <si>
    <t>Limit on hours worked a month</t>
  </si>
  <si>
    <r>
      <t>Amount of child support      collection counted for recipients' eligibility determination</t>
    </r>
    <r>
      <rPr>
        <vertAlign val="superscript"/>
        <sz val="9"/>
        <rFont val="Times New Roman"/>
        <family val="1"/>
      </rPr>
      <t>2</t>
    </r>
  </si>
  <si>
    <t>Portion of Child Support Collection Transferred to the Family:</t>
  </si>
  <si>
    <t>Amount transferred</t>
  </si>
  <si>
    <t>Amount of transfer disregarded for              benefit computation</t>
  </si>
  <si>
    <t>No income eligibility tests</t>
  </si>
  <si>
    <t>All but $50</t>
  </si>
  <si>
    <r>
      <t>None</t>
    </r>
    <r>
      <rPr>
        <vertAlign val="superscript"/>
        <sz val="9"/>
        <rFont val="Times New Roman"/>
        <family val="1"/>
      </rPr>
      <t>3</t>
    </r>
  </si>
  <si>
    <r>
      <t>—-</t>
    </r>
    <r>
      <rPr>
        <vertAlign val="superscript"/>
        <sz val="9"/>
        <rFont val="Times New Roman"/>
        <family val="1"/>
      </rPr>
      <t>4</t>
    </r>
  </si>
  <si>
    <r>
      <t xml:space="preserve">$50 </t>
    </r>
    <r>
      <rPr>
        <vertAlign val="superscript"/>
        <sz val="9"/>
        <rFont val="Times New Roman"/>
        <family val="1"/>
      </rPr>
      <t>4</t>
    </r>
  </si>
  <si>
    <t>All but $100</t>
  </si>
  <si>
    <t>All but $75</t>
  </si>
  <si>
    <t>75% of child support payment</t>
  </si>
  <si>
    <t>Table IV.A.3 Asset Limits for Recipients, July 2014</t>
  </si>
  <si>
    <t>Restricted Asset Accounts:</t>
  </si>
  <si>
    <t>Amount</t>
  </si>
  <si>
    <t>Description</t>
  </si>
  <si>
    <t>Matching rate</t>
  </si>
  <si>
    <t>IDA accounts: Postsecondary education or training, purchase of a first home, capitalization of a small business</t>
  </si>
  <si>
    <t>Postsecondary education of a dependent child, IRAs, Keoghs, 401(k) plans</t>
  </si>
  <si>
    <t>2 to 1</t>
  </si>
  <si>
    <t>IDA accounts: Postsecondary education or training, purchase of a first home, capitalization of a small business; transportation</t>
  </si>
  <si>
    <t>IDA accounts: Postsecondary education or training, purchase of a first home, capitalization of a small business, certain educational accounts and retirement accounts</t>
  </si>
  <si>
    <t>All deposits and interest</t>
  </si>
  <si>
    <t>IDA accounts: Postsecondary education or training, purchase of a first home, capitalization of a small business, home improvement, medical emergencies</t>
  </si>
  <si>
    <t>IDA accounts: Postsecondary education or training; purchase of a first home; capitalization of a small business; payments for work-related clothing, tools, or equipment</t>
  </si>
  <si>
    <t>$2,000</t>
  </si>
  <si>
    <t>$10,000</t>
  </si>
  <si>
    <t>Postsecondary education or training, purchase of a first home, capitalization of a small business, repairs to a vehicle or home</t>
  </si>
  <si>
    <t>3 to 1</t>
  </si>
  <si>
    <t>IDA accounts: Postsecondary education or training, purchase of a first home, capitalization of a small business, trust funds for children in the assistance unit</t>
  </si>
  <si>
    <t xml:space="preserve"> IDA accounts: Postsecondary education or training, purchase of a first home, capitalization of a small business</t>
  </si>
  <si>
    <t>IDA accounts: Postsecondary education or training, purchase of a first home, capitalization of a small business; purchase of a vehicle</t>
  </si>
  <si>
    <t>IDA accounts: Postsecondary education or training, purchase of a first home, capitalization of a small business, home improvement</t>
  </si>
  <si>
    <t>Up to 4 to 1</t>
  </si>
  <si>
    <t>IDA and SEED accounts: Postsecondary education or training, purchase of a first home, capitalization of a small business</t>
  </si>
  <si>
    <t>Education account</t>
  </si>
  <si>
    <t>IDA accounts: Postsecondary education or training, purchase of a first home, capitalization of a small business; any other use as outlined in an approved plan</t>
  </si>
  <si>
    <t xml:space="preserve">IDA accounts: Postsecondary education or training, purchase of a first home, capitalization of a small business </t>
  </si>
  <si>
    <t>1 to 1</t>
  </si>
  <si>
    <t>$1000</t>
  </si>
  <si>
    <t xml:space="preserve">IDA accounts: Postsecondary education or training, purchase of a first home, capitalization of a small business, HUD Family Self-Sufficiency Escrow Accounts </t>
  </si>
  <si>
    <t>Table IV.A.4  Income Eligibility Tests for Recipients, July 2014</t>
  </si>
  <si>
    <t>100% of Need Standard and 100% of Payment Standard</t>
  </si>
  <si>
    <t>185% of Need Standard and Payment Standard</t>
  </si>
  <si>
    <t>100% of Food Stamp Countable Income Limit</t>
  </si>
  <si>
    <t>Table IV.A.5  Earned Income Disregards for Continuing Income Eligibility Purposes, July 2014</t>
  </si>
  <si>
    <t>20% and 60% of remainder</t>
  </si>
  <si>
    <t>$160 per employed member</t>
  </si>
  <si>
    <t>Maximum Earnings a Recipient Can Retain and Still Remain Eligible for Assistance in Month:</t>
  </si>
  <si>
    <t>No maximum</t>
  </si>
  <si>
    <r>
      <t>Source:</t>
    </r>
    <r>
      <rPr>
        <sz val="8"/>
        <rFont val="Times New Roman"/>
        <family val="1"/>
      </rPr>
      <t xml:space="preserve"> The Urban Institute's Welfare Rules Database, funded by HHS/ACF and HHS/ASPE.</t>
    </r>
  </si>
  <si>
    <t>Table IV.B.1  Family Cap Policies, July 2014</t>
  </si>
  <si>
    <t>Special treatment of additional children</t>
  </si>
  <si>
    <t>Special treatment if  child born more than X months after case opening</t>
  </si>
  <si>
    <t>Increase in cash benefit for an additional child (and special provisions)</t>
  </si>
  <si>
    <r>
      <t>Special treatment discontinued if case closed X months</t>
    </r>
    <r>
      <rPr>
        <vertAlign val="superscript"/>
        <sz val="9"/>
        <rFont val="Times New Roman"/>
        <family val="1"/>
      </rPr>
      <t>1</t>
    </r>
  </si>
  <si>
    <t>Always capped</t>
  </si>
  <si>
    <t>Half of normal increase for adding first child; none for additional children</t>
  </si>
  <si>
    <t>—</t>
  </si>
  <si>
    <t xml:space="preserve"> Yes</t>
  </si>
  <si>
    <t>Table IV.C.1  State Lifetime Time Limit Policies, July 2014</t>
  </si>
  <si>
    <t>Lifetime limit</t>
  </si>
  <si>
    <t>Entire unit</t>
  </si>
  <si>
    <t>Adult only</t>
  </si>
  <si>
    <t>60 months</t>
  </si>
  <si>
    <t>48 months</t>
  </si>
  <si>
    <t xml:space="preserve">Indiana </t>
  </si>
  <si>
    <t>Employment Program</t>
  </si>
  <si>
    <t>Family Assistance Program</t>
  </si>
  <si>
    <t>Educational Works Program</t>
  </si>
  <si>
    <t>36 months</t>
  </si>
  <si>
    <t>Table IV.C.2  Other State Time Limit Policies, July 2014</t>
  </si>
  <si>
    <t>Number of months eligible</t>
  </si>
  <si>
    <t>24 of 60 months</t>
  </si>
  <si>
    <t>24 months; followed by 36 months of ineligibility</t>
  </si>
  <si>
    <t xml:space="preserve">    All, except CARES</t>
  </si>
  <si>
    <t>24 of 120 months</t>
  </si>
  <si>
    <t xml:space="preserve">    CARES</t>
  </si>
  <si>
    <t xml:space="preserve">      VIEW</t>
  </si>
  <si>
    <t xml:space="preserve">      All, except VIEW</t>
  </si>
  <si>
    <t>Average Work Hours
Requirement</t>
  </si>
  <si>
    <t>Monthly Benefit
Amount</t>
  </si>
  <si>
    <t>Time Limit on Transitional Benefits</t>
  </si>
  <si>
    <t>24 hours per week</t>
  </si>
  <si>
    <t>5 months</t>
  </si>
  <si>
    <t>9 months</t>
  </si>
  <si>
    <t>87 hours per month</t>
  </si>
  <si>
    <t>30 hours per week</t>
  </si>
  <si>
    <t>25 hours per week</t>
  </si>
  <si>
    <t>20 hours per week</t>
  </si>
  <si>
    <t>Table L1  Formal Diversion Payments, 1996–2014 (July)</t>
  </si>
  <si>
    <t>Total States with Any Diversion</t>
  </si>
  <si>
    <r>
      <t>Table L2  Types of Special Restrictions on Two-Parent, Nondisabled Units' Eligibility, 1996-2014 (July)</t>
    </r>
    <r>
      <rPr>
        <b/>
        <vertAlign val="superscript"/>
        <sz val="13"/>
        <rFont val="Times New Roman"/>
        <family val="1"/>
      </rPr>
      <t>1</t>
    </r>
  </si>
  <si>
    <t>Standard AFDC</t>
  </si>
  <si>
    <t>Table L4  Earned Income Disregards for Benefit Computation, 1996-2014 (July)</t>
  </si>
  <si>
    <t>$120 and 33.3% of remainder first 4 months, $120 next 8 months, $90 thereafter</t>
  </si>
  <si>
    <t>$120 and 33.3% of remainder</t>
  </si>
  <si>
    <t>66.7% first 12 months, $120 and 33.3% of remainder next 4 months, $120 next 8 months, $90 thereafter</t>
  </si>
  <si>
    <t>$200, 20%, and 36% of remainder</t>
  </si>
  <si>
    <t>20% and 50% of remainder</t>
  </si>
  <si>
    <t>$90 and 40% of remainder</t>
  </si>
  <si>
    <t>$200 and 20% of remainder</t>
  </si>
  <si>
    <t>100% in first 3 months, 50% in months 4-12, $90 or 20% (whichever is greater) thereafter</t>
  </si>
  <si>
    <t xml:space="preserve">100% in first 3 months, 85% in months 4–6, 75% in months 7–9, 65% in months 10–12, $90 or 20% (whichever is greater) thereafter </t>
  </si>
  <si>
    <t>$90 and 50% of remainder</t>
  </si>
  <si>
    <t>$250 and 50% of remainder first 12 months, $90 thereafter</t>
  </si>
  <si>
    <t>$150 and 25% of remainder</t>
  </si>
  <si>
    <t>Table L6  Work-Related Exemption When Caring for a Child under X Months, 1996–2014 (July)</t>
  </si>
  <si>
    <t>13 weeks</t>
  </si>
  <si>
    <t xml:space="preserve">Illinois </t>
  </si>
  <si>
    <t>New Hampshire Employment Program</t>
  </si>
  <si>
    <t>All, except STAR</t>
  </si>
  <si>
    <r>
      <t xml:space="preserve">Source: </t>
    </r>
    <r>
      <rPr>
        <sz val="8"/>
        <rFont val="Times New Roman"/>
        <family val="1"/>
      </rPr>
      <t xml:space="preserve">The Urban Institute's Welfare Rules Database, funded by HHS/ACF. </t>
    </r>
  </si>
  <si>
    <t>Length of sanction (months)</t>
  </si>
  <si>
    <r>
      <t>Adult portion of benefit</t>
    </r>
    <r>
      <rPr>
        <b/>
        <vertAlign val="superscript"/>
        <sz val="9"/>
        <rFont val="Times New Roman"/>
        <family val="1"/>
      </rPr>
      <t>2</t>
    </r>
  </si>
  <si>
    <r>
      <t>12 months</t>
    </r>
    <r>
      <rPr>
        <b/>
        <vertAlign val="superscript"/>
        <sz val="9"/>
        <rFont val="Times New Roman"/>
        <family val="1"/>
      </rPr>
      <t>+</t>
    </r>
  </si>
  <si>
    <r>
      <t>1 month</t>
    </r>
    <r>
      <rPr>
        <b/>
        <vertAlign val="superscript"/>
        <sz val="9"/>
        <rFont val="Times New Roman"/>
        <family val="1"/>
      </rPr>
      <t>+</t>
    </r>
  </si>
  <si>
    <r>
      <t>50%</t>
    </r>
    <r>
      <rPr>
        <vertAlign val="superscript"/>
        <sz val="9"/>
        <rFont val="Times New Roman"/>
        <family val="1"/>
      </rPr>
      <t>3</t>
    </r>
  </si>
  <si>
    <r>
      <t>Case is closed</t>
    </r>
    <r>
      <rPr>
        <b/>
        <vertAlign val="superscript"/>
        <sz val="9"/>
        <rFont val="Times New Roman"/>
        <family val="1"/>
      </rPr>
      <t>4</t>
    </r>
  </si>
  <si>
    <r>
      <t>Case is closed</t>
    </r>
    <r>
      <rPr>
        <b/>
        <vertAlign val="superscript"/>
        <sz val="9"/>
        <rFont val="Times New Roman"/>
        <family val="1"/>
      </rPr>
      <t>5</t>
    </r>
  </si>
  <si>
    <r>
      <t>Case is closed</t>
    </r>
    <r>
      <rPr>
        <vertAlign val="superscript"/>
        <sz val="9"/>
        <rFont val="Times New Roman"/>
        <family val="1"/>
      </rPr>
      <t>5</t>
    </r>
  </si>
  <si>
    <r>
      <t>Colorado</t>
    </r>
    <r>
      <rPr>
        <vertAlign val="superscript"/>
        <sz val="9"/>
        <rFont val="Times New Roman"/>
        <family val="1"/>
      </rPr>
      <t>6</t>
    </r>
  </si>
  <si>
    <r>
      <t>3 months</t>
    </r>
    <r>
      <rPr>
        <b/>
        <vertAlign val="superscript"/>
        <sz val="9"/>
        <rFont val="Times New Roman"/>
        <family val="1"/>
      </rPr>
      <t>+</t>
    </r>
  </si>
  <si>
    <r>
      <t>1 month</t>
    </r>
    <r>
      <rPr>
        <vertAlign val="superscript"/>
        <sz val="9"/>
        <rFont val="Times New Roman"/>
        <family val="1"/>
      </rPr>
      <t>+</t>
    </r>
    <r>
      <rPr>
        <b/>
        <vertAlign val="superscript"/>
        <sz val="9"/>
        <rFont val="Times New Roman"/>
        <family val="1"/>
      </rPr>
      <t xml:space="preserve"> 7</t>
    </r>
  </si>
  <si>
    <r>
      <t>Entire benefit</t>
    </r>
    <r>
      <rPr>
        <b/>
        <vertAlign val="superscript"/>
        <sz val="9"/>
        <rFont val="Times New Roman"/>
        <family val="1"/>
      </rPr>
      <t>8</t>
    </r>
  </si>
  <si>
    <r>
      <t>Entire benefit</t>
    </r>
    <r>
      <rPr>
        <vertAlign val="superscript"/>
        <sz val="9"/>
        <rFont val="Times New Roman"/>
        <family val="1"/>
      </rPr>
      <t>8</t>
    </r>
  </si>
  <si>
    <r>
      <t>36 months</t>
    </r>
    <r>
      <rPr>
        <b/>
        <vertAlign val="superscript"/>
        <sz val="9"/>
        <rFont val="Times New Roman"/>
        <family val="1"/>
      </rPr>
      <t>+</t>
    </r>
  </si>
  <si>
    <t>Until Compliance</t>
  </si>
  <si>
    <t>Nonplacement track</t>
  </si>
  <si>
    <t>Placement track</t>
  </si>
  <si>
    <r>
      <t>36 months</t>
    </r>
    <r>
      <rPr>
        <vertAlign val="superscript"/>
        <sz val="9"/>
        <rFont val="Times New Roman"/>
        <family val="1"/>
      </rPr>
      <t>+</t>
    </r>
  </si>
  <si>
    <r>
      <t>6 months</t>
    </r>
    <r>
      <rPr>
        <b/>
        <vertAlign val="superscript"/>
        <sz val="9"/>
        <rFont val="Times New Roman"/>
        <family val="1"/>
      </rPr>
      <t>+ 9</t>
    </r>
  </si>
  <si>
    <r>
      <t>6 months</t>
    </r>
    <r>
      <rPr>
        <vertAlign val="superscript"/>
        <sz val="9"/>
        <rFont val="Times New Roman"/>
        <family val="1"/>
      </rPr>
      <t>+ 9</t>
    </r>
  </si>
  <si>
    <r>
      <t>2 months</t>
    </r>
    <r>
      <rPr>
        <b/>
        <vertAlign val="superscript"/>
        <sz val="9"/>
        <rFont val="Times New Roman"/>
        <family val="1"/>
      </rPr>
      <t>+</t>
    </r>
  </si>
  <si>
    <r>
      <t xml:space="preserve">   Exempt</t>
    </r>
    <r>
      <rPr>
        <vertAlign val="superscript"/>
        <sz val="9"/>
        <rFont val="Times New Roman"/>
        <family val="1"/>
      </rPr>
      <t>1</t>
    </r>
  </si>
  <si>
    <t xml:space="preserve">   Nonexempt</t>
  </si>
  <si>
    <r>
      <t>Vender payment and 30%</t>
    </r>
    <r>
      <rPr>
        <b/>
        <vertAlign val="superscript"/>
        <sz val="9"/>
        <rFont val="Times New Roman"/>
        <family val="1"/>
      </rPr>
      <t>10</t>
    </r>
  </si>
  <si>
    <t xml:space="preserve">   Parents as 
   Scholars (PAS)</t>
  </si>
  <si>
    <t xml:space="preserve">  All, except PAS</t>
  </si>
  <si>
    <r>
      <t>Case is closed</t>
    </r>
    <r>
      <rPr>
        <b/>
        <vertAlign val="superscript"/>
        <sz val="9"/>
        <rFont val="Times New Roman"/>
        <family val="1"/>
      </rPr>
      <t>11</t>
    </r>
  </si>
  <si>
    <t>12 months or the remainder of 48 months (whichever is shorter)</t>
  </si>
  <si>
    <r>
      <t>Non-time-limited assistance</t>
    </r>
    <r>
      <rPr>
        <vertAlign val="superscript"/>
        <sz val="9"/>
        <rFont val="Times New Roman"/>
        <family val="1"/>
      </rPr>
      <t>1</t>
    </r>
  </si>
  <si>
    <r>
      <t>66% of adjusted Payment Standard</t>
    </r>
    <r>
      <rPr>
        <b/>
        <vertAlign val="superscript"/>
        <sz val="9"/>
        <rFont val="Times New Roman"/>
        <family val="1"/>
      </rPr>
      <t>12</t>
    </r>
  </si>
  <si>
    <r>
      <t>1 payment period</t>
    </r>
    <r>
      <rPr>
        <b/>
        <vertAlign val="superscript"/>
        <sz val="8"/>
        <rFont val="Times New Roman"/>
        <family val="1"/>
      </rPr>
      <t>+</t>
    </r>
  </si>
  <si>
    <r>
      <t>Case is closed</t>
    </r>
    <r>
      <rPr>
        <b/>
        <vertAlign val="superscript"/>
        <sz val="9"/>
        <rFont val="Times New Roman"/>
        <family val="1"/>
      </rPr>
      <t>13</t>
    </r>
  </si>
  <si>
    <t>Must reapply and be in compliance 2 weeks</t>
  </si>
  <si>
    <r>
      <t>Case is closed</t>
    </r>
    <r>
      <rPr>
        <vertAlign val="superscript"/>
        <sz val="9"/>
        <rFont val="Times New Roman"/>
        <family val="1"/>
      </rPr>
      <t>13</t>
    </r>
  </si>
  <si>
    <r>
      <t>FAP</t>
    </r>
    <r>
      <rPr>
        <vertAlign val="superscript"/>
        <sz val="9"/>
        <rFont val="Times New Roman"/>
        <family val="1"/>
      </rPr>
      <t>1</t>
    </r>
  </si>
  <si>
    <r>
      <t>90 days</t>
    </r>
    <r>
      <rPr>
        <vertAlign val="superscript"/>
        <sz val="9"/>
        <rFont val="Times New Roman"/>
        <family val="1"/>
      </rPr>
      <t>+</t>
    </r>
  </si>
  <si>
    <r>
      <t>Case is closed</t>
    </r>
    <r>
      <rPr>
        <b/>
        <vertAlign val="superscript"/>
        <sz val="9"/>
        <rFont val="Times New Roman"/>
        <family val="1"/>
      </rPr>
      <t>14</t>
    </r>
  </si>
  <si>
    <r>
      <t>Case is closed</t>
    </r>
    <r>
      <rPr>
        <vertAlign val="superscript"/>
        <sz val="9"/>
        <rFont val="Times New Roman"/>
        <family val="1"/>
      </rPr>
      <t xml:space="preserve"> 14</t>
    </r>
  </si>
  <si>
    <r>
      <t>6 months</t>
    </r>
    <r>
      <rPr>
        <b/>
        <vertAlign val="superscript"/>
        <sz val="9"/>
        <rFont val="Times New Roman"/>
        <family val="1"/>
      </rPr>
      <t>+</t>
    </r>
  </si>
  <si>
    <t>-</t>
  </si>
  <si>
    <t>6 months, must reapply</t>
  </si>
  <si>
    <r>
      <t>Participation is terminated</t>
    </r>
    <r>
      <rPr>
        <b/>
        <vertAlign val="superscript"/>
        <sz val="9"/>
        <rFont val="Times New Roman"/>
        <family val="1"/>
      </rPr>
      <t>15</t>
    </r>
  </si>
  <si>
    <r>
      <t>Participation is terminated</t>
    </r>
    <r>
      <rPr>
        <vertAlign val="superscript"/>
        <sz val="9"/>
        <rFont val="Times New Roman"/>
        <family val="1"/>
      </rPr>
      <t>15</t>
    </r>
  </si>
  <si>
    <r>
      <t>Case is closed</t>
    </r>
    <r>
      <rPr>
        <b/>
        <vertAlign val="superscript"/>
        <sz val="9"/>
        <rFont val="Times New Roman"/>
        <family val="1"/>
      </rPr>
      <t>16</t>
    </r>
  </si>
  <si>
    <r>
      <t>Case is closed</t>
    </r>
    <r>
      <rPr>
        <vertAlign val="superscript"/>
        <sz val="9"/>
        <rFont val="Times New Roman"/>
        <family val="1"/>
      </rPr>
      <t>16</t>
    </r>
  </si>
  <si>
    <t>Work First Active</t>
  </si>
  <si>
    <r>
      <t>Pre-Work First and Work First Preparatory</t>
    </r>
    <r>
      <rPr>
        <vertAlign val="superscript"/>
        <sz val="9"/>
        <rFont val="Times New Roman"/>
        <family val="1"/>
      </rPr>
      <t xml:space="preserve"> 1</t>
    </r>
  </si>
  <si>
    <r>
      <t>Entire benefit</t>
    </r>
    <r>
      <rPr>
        <b/>
        <vertAlign val="superscript"/>
        <sz val="9"/>
        <rFont val="Times New Roman"/>
        <family val="1"/>
      </rPr>
      <t>17</t>
    </r>
  </si>
  <si>
    <r>
      <t>Case is closed</t>
    </r>
    <r>
      <rPr>
        <b/>
        <vertAlign val="superscript"/>
        <sz val="9"/>
        <rFont val="Times New Roman"/>
        <family val="1"/>
      </rPr>
      <t>18</t>
    </r>
  </si>
  <si>
    <r>
      <t>Case is closed</t>
    </r>
    <r>
      <rPr>
        <vertAlign val="superscript"/>
        <sz val="9"/>
        <rFont val="Times New Roman"/>
        <family val="1"/>
      </rPr>
      <t>18</t>
    </r>
  </si>
  <si>
    <t>Until compliance, must reapply</t>
  </si>
  <si>
    <t>2 months, must reapply</t>
  </si>
  <si>
    <r>
      <t>Entire benefit</t>
    </r>
    <r>
      <rPr>
        <b/>
        <vertAlign val="superscript"/>
        <sz val="9"/>
        <rFont val="Times New Roman"/>
        <family val="1"/>
      </rPr>
      <t>19</t>
    </r>
  </si>
  <si>
    <r>
      <t>Entire benefit</t>
    </r>
    <r>
      <rPr>
        <vertAlign val="superscript"/>
        <sz val="9"/>
        <rFont val="Times New Roman"/>
        <family val="1"/>
      </rPr>
      <t>19</t>
    </r>
  </si>
  <si>
    <r>
      <t>140% of adult portion of benefit</t>
    </r>
    <r>
      <rPr>
        <b/>
        <vertAlign val="superscript"/>
        <sz val="9"/>
        <rFont val="Times New Roman"/>
        <family val="1"/>
      </rPr>
      <t>20</t>
    </r>
  </si>
  <si>
    <r>
      <t>CARES</t>
    </r>
    <r>
      <rPr>
        <vertAlign val="superscript"/>
        <sz val="9"/>
        <rFont val="Times New Roman"/>
        <family val="1"/>
      </rPr>
      <t>1</t>
    </r>
  </si>
  <si>
    <r>
      <t>1 month</t>
    </r>
    <r>
      <rPr>
        <b/>
        <vertAlign val="superscript"/>
        <sz val="9"/>
        <rFont val="Times New Roman"/>
        <family val="1"/>
      </rPr>
      <t>+</t>
    </r>
    <r>
      <rPr>
        <b/>
        <sz val="9"/>
        <rFont val="Times New Roman"/>
        <family val="1"/>
      </rPr>
      <t xml:space="preserve"> and must reapply</t>
    </r>
  </si>
  <si>
    <t>Until in compliance for 5 days</t>
  </si>
  <si>
    <t>1 year</t>
  </si>
  <si>
    <r>
      <t>Entire benefit</t>
    </r>
    <r>
      <rPr>
        <vertAlign val="superscript"/>
        <sz val="9"/>
        <rFont val="Times New Roman"/>
        <family val="1"/>
      </rPr>
      <t>21</t>
    </r>
  </si>
  <si>
    <r>
      <t>2 months and must reapply</t>
    </r>
    <r>
      <rPr>
        <b/>
        <vertAlign val="superscript"/>
        <sz val="9"/>
        <rFont val="Times New Roman"/>
        <family val="1"/>
      </rPr>
      <t>22</t>
    </r>
  </si>
  <si>
    <r>
      <t>1 month</t>
    </r>
    <r>
      <rPr>
        <b/>
        <vertAlign val="superscript"/>
        <sz val="9"/>
        <rFont val="Times New Roman"/>
        <family val="1"/>
      </rPr>
      <t xml:space="preserve"> </t>
    </r>
    <r>
      <rPr>
        <b/>
        <sz val="9"/>
        <rFont val="Times New Roman"/>
        <family val="1"/>
      </rPr>
      <t>and must reapply</t>
    </r>
    <r>
      <rPr>
        <b/>
        <vertAlign val="superscript"/>
        <sz val="9"/>
        <rFont val="Times New Roman"/>
        <family val="1"/>
      </rPr>
      <t>22</t>
    </r>
  </si>
  <si>
    <r>
      <t>All, except VIEW</t>
    </r>
    <r>
      <rPr>
        <vertAlign val="superscript"/>
        <sz val="9"/>
        <rFont val="Times New Roman"/>
        <family val="1"/>
      </rPr>
      <t>1</t>
    </r>
  </si>
  <si>
    <r>
      <t>Unsubsidized employment</t>
    </r>
    <r>
      <rPr>
        <vertAlign val="superscript"/>
        <sz val="9"/>
        <rFont val="Times New Roman"/>
        <family val="1"/>
      </rPr>
      <t>1</t>
    </r>
  </si>
  <si>
    <t>Entire earnings</t>
  </si>
  <si>
    <t>Table L8  Asset Limits for Recipients, 1996–2014 (July)</t>
  </si>
  <si>
    <t>Table L9  Vehicle Exemptions for Recipients, 1996–2014 (July)</t>
  </si>
  <si>
    <r>
      <t xml:space="preserve">Source: </t>
    </r>
    <r>
      <rPr>
        <sz val="8"/>
        <rFont val="Times New Roman"/>
        <family val="1"/>
      </rPr>
      <t>The Urban Institute's Welfare Rules Database, funded by HHS/ACF and HHS/ASPE.</t>
    </r>
  </si>
  <si>
    <t>Table L10  Family Cap Policies, 1996-2014 (July)</t>
  </si>
  <si>
    <t>Total States with Any Cap</t>
  </si>
  <si>
    <t>Name</t>
  </si>
  <si>
    <t>Duration</t>
  </si>
  <si>
    <t xml:space="preserve">Description </t>
  </si>
  <si>
    <r>
      <t>Maximum time in component</t>
    </r>
    <r>
      <rPr>
        <vertAlign val="superscript"/>
        <sz val="9"/>
        <rFont val="Times New Roman"/>
        <family val="1"/>
      </rPr>
      <t>1</t>
    </r>
  </si>
  <si>
    <t>Interaction</t>
  </si>
  <si>
    <t>11/95–present</t>
  </si>
  <si>
    <t>Nonexempt recipients.</t>
  </si>
  <si>
    <t>The goal of JOBSTART is to place recipients in jobs that lead to unsubsidized employment. Those who do not reach unsubsidized employment after six months may receive benefits under the "All, except JOBSTART" component.</t>
  </si>
  <si>
    <t xml:space="preserve">Participants are randomly selected nonexempt recipients who have completed high school/GED and are not enrolled in postsecondary education. The state subsidizes employers to hire JOBSTART participants full time. </t>
  </si>
  <si>
    <t>After six months, there may also be a three-month extension for participants in high-unemployment areas.</t>
  </si>
  <si>
    <t>7/97–present</t>
  </si>
  <si>
    <t>Recipients change components only when something happens to change their exemption status.</t>
  </si>
  <si>
    <t>Recipients who (1) are a parent/relative, an aided parent of an unaided child, a pregnant woman, or an adult in a refugee cash assistance unit; and (2) receive SSI, in-home support services, state disability insurance, or temporary worker's compensation. Also exempt are unaided non-parent caretakers.</t>
  </si>
  <si>
    <t>Until recipients no longer meet the exemption criteria</t>
  </si>
  <si>
    <t>9/09–present</t>
  </si>
  <si>
    <t>Those who are not disabled and therefore do not qualify for the Transitional Work Program.</t>
  </si>
  <si>
    <t>No limit, unless recipient becomes disabled</t>
  </si>
  <si>
    <t>Disabled participants in the non-time-limited TANF program are assessed for participation in TWP, and those who can work with accommodation or have temporary disabilities are placed in TWP. When a temporarily disabled TWP participant is determined to be rehabilitated, the participant is referred to the time-limited Employment and Training program (All, except TWP).</t>
  </si>
  <si>
    <t>Transitional Work Program (TWP)</t>
  </si>
  <si>
    <t>The Transitional Work Program serves disabled caretakers and parents in TANF who are unable to fully participate in required work activities. Through TWP, each client develops an individualized plan that suits his or her needs and capabilities. Through the plan, clients can work to gain employment, enter training, or be accepted to a program better suited to meet their long-term needs, such as SSI.</t>
  </si>
  <si>
    <t>Until recipient is no longer disabled. Inclusion of persons with temporary disability can last up to six months without medical documentation.</t>
  </si>
  <si>
    <t>Recipient must meet one of the following exemptions: child-only unit; receiving SSI; disabled; caring for a disabled child, spouse, child's other parent, recipient's parent(s), or grandparent(s); pregnant woman whose child is expected to be born within 120 days; child under the age of 2 who is either in the assistance unit or would be in the assistance unit except that the child receives SSI, state, and/or federal foster care maintenance payment(s), or state and/or federal adoption assistance; a child under 3 months old living in the home and not included in the assistance unit; teen parent under age 20 meeting living arrangements and attending school; or recipient age 60 or older. This component is exempt from the reduced need and payment standards, time limits, and work requirements.</t>
  </si>
  <si>
    <t>All except PAS</t>
  </si>
  <si>
    <t>8/11–present</t>
  </si>
  <si>
    <t>Units who are either not eligible for the program or who were not awarded a slot through the PAS lottery.</t>
  </si>
  <si>
    <t>Parents as Scholars (PAS)</t>
  </si>
  <si>
    <t>Full-time students enrolled in an approved educational program leading toward a high school diploma, GED, associate's degree or baccalaureate degree who have exhausted the 12 month limit on vocational education are eligible to participate. A limited number of PAS slots are available and are awarded through a lottery. PAS participants face different activities requirements and sanctions.</t>
  </si>
  <si>
    <t>Until graduation or until the 60 month lifetime limit is reached</t>
  </si>
  <si>
    <t>Units in which the adult member(s) are able to work.</t>
  </si>
  <si>
    <t>Recipients change components only when something happens to change their ability to work or to change their exempt status.</t>
  </si>
  <si>
    <t>Units where the adult member(s) are mentally, emotionally, or physically unable to work. Includes recipients who are one of the following: (1) ill or incapacitated; (2) caring for an ill or incapacitated household member; (3) age 65 or older; (4) pregnant women in the month before the month of their due dates; (5) caring for a child under 12 weeks old; (6) single custodial parents unable to find child care for a child under the age of 5; (7) victims of domestic violence.</t>
  </si>
  <si>
    <t>Six months; the exemption must be reassessed at least every six months or sooner depending on the service plan, and if necessary, may be extended beyond six months.</t>
  </si>
  <si>
    <t>New Hampshire Employment Program (NHEP)</t>
  </si>
  <si>
    <t>3/97–present</t>
  </si>
  <si>
    <t>Recipients change components only when something happens to change their ability to work.</t>
  </si>
  <si>
    <t>Family Assistance Program (FAP)</t>
  </si>
  <si>
    <t>FAP provides financial assistance to units with dependent children who are cared for by a parent or relative who is unable to work due to a physical or mental disability, or are cared for by a relative other than a parent who is not receiving assistance. The program also includes individuals age 60 and older.</t>
  </si>
  <si>
    <t>Until recipients no longer meet the criteria</t>
  </si>
  <si>
    <t>New Mexico Works (NMW)</t>
  </si>
  <si>
    <t>10/00–present</t>
  </si>
  <si>
    <t>NMW provides financial assistance for families with dependent children.</t>
  </si>
  <si>
    <t>During the initial application or recertification process, the family assistance analyst will screen an applicant for eligibility for EWP. Recipients who are actively participating in NMW and who meet the requirements for EWP shall be given first opportunity to switch programs.</t>
  </si>
  <si>
    <t>Education Works Program (EWP)</t>
  </si>
  <si>
    <t>EWP is a state-funded postsecondary educational program offered as an alternative to NMW. The eligibility criteria for EWP and NMW are the same except for the following: applicants for EWP must be in good standing with the NMW program (meaning the applicant has no activities, child support, or reporting sanctions), the applicant must provide proof of enrollment in a two- or four-year postsecondary education program, and the applicant must apply for all financial aid available.</t>
  </si>
  <si>
    <t>1/96–present</t>
  </si>
  <si>
    <t>Recipients not participating in the JOBS Plus program.</t>
  </si>
  <si>
    <t>Until case closure</t>
  </si>
  <si>
    <t>Recipients volunteer for the JOBS Plus program, which provides on-the-job training while paying recipients benefits as wages from a work-site assignment.</t>
  </si>
  <si>
    <t>All, except CARES and Two-Parent Program</t>
  </si>
  <si>
    <t>02/08–present</t>
  </si>
  <si>
    <t>Recipients who do not meet the eligibility criteria of the Two-Parent Program and CARES components.</t>
  </si>
  <si>
    <t>CARES (1)</t>
  </si>
  <si>
    <t xml:space="preserve">CARES is a state-funded program that serves TANF-eligible individuals who face health-related problems expected to last 90 days or more that prevent them from participating in work activities. The incapacity may be physical or mental, and it must be verified by a physician or other health professional. Track (1) includes recipients who experience a disability severe enough to prevent full-time participation in the work program but not to the extent that all work and training activities are prevented. </t>
  </si>
  <si>
    <t>CARES (2)</t>
  </si>
  <si>
    <t>Recipients who experience a permanent or total disability severe enough to prevent most full- or part-time employment or training activities and expected to last more than 90 days.</t>
  </si>
  <si>
    <t>Virginia Initiative for Employment not Welfare Program (VIEW)</t>
  </si>
  <si>
    <t>7/95–present</t>
  </si>
  <si>
    <t>All nonexempt recipients that are required to participate in work-related activities.</t>
  </si>
  <si>
    <t xml:space="preserve">Recipients exempt from VIEW. Recipients are placed in this component as a result of being exempt from work requirements. </t>
  </si>
  <si>
    <t>W-2 Transitions      (W-2T)</t>
  </si>
  <si>
    <t>Individuals who have been determined not ready for unsubsidized employment and unable to participate in other employment positions for reasons such as incapacitation or the need to remain in the home to care for another family member who is incapacitated or disabled.</t>
  </si>
  <si>
    <t xml:space="preserve">Recipients should always be placed at the highest level of employment participation possible. Therefore, recipients move between components as appropriate. </t>
  </si>
  <si>
    <t>Community Service Jobs (CSJ)</t>
  </si>
  <si>
    <t>Individuals who are not ready for immediate regular employment, particularly where attempts to place a participant in an unsubsidized job or Trial Job have failed.</t>
  </si>
  <si>
    <t>3/97–6/2013</t>
  </si>
  <si>
    <t>Individuals who are job-ready but unable to obtain an unsubsidized job.</t>
  </si>
  <si>
    <t>Unsubsidized Employment (UE)</t>
  </si>
  <si>
    <t>1/98–present</t>
  </si>
  <si>
    <t>Individuals who are employed at the time of application or who have a strong employment history and skills. Includes individuals who are capable of obtaining employment, are currently in an unsubsidized job, or were previously assigned to a subsidized employment position. These recipients are not subject to either federal or W-2 time limits. Individuals in this component do not receive cash benefits, but some case management services are available.</t>
  </si>
  <si>
    <t>Table II.A.6</t>
  </si>
  <si>
    <t>Table IV.D.1</t>
  </si>
  <si>
    <t>Transitional Cash Benefits, July 2014</t>
  </si>
  <si>
    <t>Benefit Issuance Policies, July 2014</t>
  </si>
  <si>
    <t>Table I.B.3  Special Rules Imposed on Minor Parent Eligibility, July 2014</t>
  </si>
  <si>
    <t>Can be head of unit</t>
  </si>
  <si>
    <r>
      <t>Living arrangement restriction</t>
    </r>
    <r>
      <rPr>
        <vertAlign val="superscript"/>
        <sz val="9"/>
        <rFont val="Times New Roman"/>
        <family val="1"/>
      </rPr>
      <t>1</t>
    </r>
  </si>
  <si>
    <t>Table I.B.4  Inclusion of Stepparents in the Assistance Unit, July 2014</t>
  </si>
  <si>
    <t xml:space="preserve">Prohibited </t>
  </si>
  <si>
    <t>Maximum earnings an applicant can receive and still be eligible for assistance</t>
  </si>
  <si>
    <t xml:space="preserve">Connecticut </t>
  </si>
  <si>
    <t>Family Size</t>
  </si>
  <si>
    <t xml:space="preserve">W-2 Transition  </t>
  </si>
  <si>
    <t>Community Service Jobs</t>
  </si>
  <si>
    <t xml:space="preserve">    Nonexempt</t>
  </si>
  <si>
    <t>Unit Exempt for Months in Which the Head Was:</t>
  </si>
  <si>
    <t>Working (min. weekly hrs.) or had earned income (min. dollars)</t>
  </si>
  <si>
    <t>Cooperating but unable  to find employment</t>
  </si>
  <si>
    <t>Pregnant (month or later)</t>
  </si>
  <si>
    <t>Minor parent</t>
  </si>
  <si>
    <t>Age (or older) (years)</t>
  </si>
  <si>
    <t>Victim of domestic violence</t>
  </si>
  <si>
    <t>Other</t>
  </si>
  <si>
    <t>Receiving less than a $100 benefit
Receiving benefits in any state before 10/01/02
Full amount of assistance is reimbursed by child support</t>
  </si>
  <si>
    <t>Receiving assistance in another state for less than 36 months
Not receiving support services
Not required to participate in activities</t>
  </si>
  <si>
    <t xml:space="preserve">California </t>
  </si>
  <si>
    <t>Sanctioned and removed from the grant
Full amount of assistance is reimbursed by child support
Caretaker of a dependent child of the court, in a kinship care, or at risk of placement in foster care
Receiving less than a $10 benefit
Receiving only noncash supportive services</t>
  </si>
  <si>
    <t>Not job-ready
Not receiving support services
Receiving less than a $10 benefit</t>
  </si>
  <si>
    <t>Unit has an active case with Child Protective Services that creates a barrier to self-sufficiency</t>
  </si>
  <si>
    <t xml:space="preserve">Sanctioned for noncompliance </t>
  </si>
  <si>
    <t>Receiving noncash assistance
Parent receiving SSI
A nonparent caretaker outside the unit</t>
  </si>
  <si>
    <t>Any earned income</t>
  </si>
  <si>
    <t>Nonparent caretaker relative receiving benefits</t>
  </si>
  <si>
    <t>Receiving only the food portion of the grant
Sanctioned for intentional program violation after 10/1/97</t>
  </si>
  <si>
    <t>Sanctioned for noncompliance prior to 10/1/98
Participating in wage supplementation program</t>
  </si>
  <si>
    <t>Receiving benefits under a waiver
Receiving no benefits due to sanction</t>
  </si>
  <si>
    <t>Sanctioned for noncompliance</t>
  </si>
  <si>
    <t xml:space="preserve">NH Employment Program </t>
  </si>
  <si>
    <t>Not job-ready
Sanctioned for noncompliance</t>
  </si>
  <si>
    <t>In the Education Works Program
Participating in wage supplementation program</t>
  </si>
  <si>
    <t>Receiving an emergency (non- recurring) payment</t>
  </si>
  <si>
    <t>Receiving support services when at least one assistance group member is employed
Receiving no cash benefit
Receiving assistance in a state with a time limit waiver</t>
  </si>
  <si>
    <t>In the JOBS Plus program
In alcohol or drug treatment
Receiving benefits before 7/1/03
Enrolled in a degree program
Deprived of needed medical care</t>
  </si>
  <si>
    <t>Receiving no cash benefit
Sanctioned for noncompliance
Receiving assistance in another state prior to 3/1/1997
Nonparent caretaker relative receiving benefits, but not for own children</t>
  </si>
  <si>
    <t>Receiving no cash benefit</t>
  </si>
  <si>
    <t>Receiving Transitional Cash Assistance payments after 4/1/07</t>
  </si>
  <si>
    <t>Assistance Extended to Unit for Months in Which the Head Is:</t>
  </si>
  <si>
    <t>Cooperating but unable to find employment</t>
  </si>
  <si>
    <t>`</t>
  </si>
  <si>
    <t>Sanctioned and removed from the grant
Full amount of assistance is reimbursed by child support
Unable to maintain employment or participate in activity requirements
Caretaker of a dependent child of the court, in a kinship care, or at risk of placement in foster care
Excluded from the assistance unit for reasons other than reaching the time limit</t>
  </si>
  <si>
    <t>30 hrs.</t>
  </si>
  <si>
    <t>Not required to participate in activities</t>
  </si>
  <si>
    <t>In substance abuse or mental health treatment</t>
  </si>
  <si>
    <t>Not job-ready</t>
  </si>
  <si>
    <t>Not receiving support services</t>
  </si>
  <si>
    <t xml:space="preserve">Unemployed because of high local unemployment   </t>
  </si>
  <si>
    <t>Likely to place children in foster care or emergency shelter because of loss of benefit</t>
  </si>
  <si>
    <t>Pending SSI/SSDI application</t>
  </si>
  <si>
    <t>deleted 23</t>
  </si>
  <si>
    <t>In drug treatment</t>
  </si>
  <si>
    <t>Participating in family services, which prevents full-time employment</t>
  </si>
  <si>
    <t>In a unit in which a member lost his/her job within 30 days of reaching the 60-month time limit</t>
  </si>
  <si>
    <t>Unit head is a nonparent caretaker relative and is likely to place child(ren) in foster care if benefits are terminated</t>
  </si>
  <si>
    <t xml:space="preserve">Unemployed because of high local unemployment      </t>
  </si>
  <si>
    <t>Individual loses job as a result of factors not related to job performance</t>
  </si>
  <si>
    <t>35 hrs.</t>
  </si>
  <si>
    <t>Participating in an approved education or vocational program</t>
  </si>
  <si>
    <t>Suffering from a hardship</t>
  </si>
  <si>
    <t>deleted 27</t>
  </si>
  <si>
    <t>deleted 28</t>
  </si>
  <si>
    <t>+</t>
  </si>
  <si>
    <t>Hard to employ because of mental illness or intellectual disability</t>
  </si>
  <si>
    <t>Receiving only the food portion of the grant</t>
  </si>
  <si>
    <t>Other special circumstances as determined by the caseworker</t>
  </si>
  <si>
    <t>In drug, alcohol or mental health treatment</t>
  </si>
  <si>
    <t>Participating in a program likely to lead to self-sufficiency</t>
  </si>
  <si>
    <t>Unable to find adequate child care</t>
  </si>
  <si>
    <t>40 hrs.</t>
  </si>
  <si>
    <t>deleted 44</t>
  </si>
  <si>
    <t>deleted 48</t>
  </si>
  <si>
    <t>Underemployed for an extended period because of documented barriers</t>
  </si>
  <si>
    <t>In a training or education program in the 60th month that could be completed within 12 months</t>
  </si>
  <si>
    <t>In alcohol or drug treatment</t>
  </si>
  <si>
    <t>Enrolled in a degree program</t>
  </si>
  <si>
    <t>Is deprived of needed medical care</t>
  </si>
  <si>
    <t>Has a mental health condition or learning disability</t>
  </si>
  <si>
    <t>Months in which the unit is homeless</t>
  </si>
  <si>
    <t>Unable to work because of low intellectual function</t>
  </si>
  <si>
    <t>Unable to work because of a family safety issue such as homelessness</t>
  </si>
  <si>
    <t>Earnings up to $168</t>
  </si>
  <si>
    <t>A minor parent</t>
  </si>
  <si>
    <t>In drug or alcohol treatment</t>
  </si>
  <si>
    <t>Not required to participate in work activities</t>
  </si>
  <si>
    <t>Family has an open child welfare case</t>
  </si>
  <si>
    <t>In a training or educational program in the 55th month and making satisfactory progress toward graduation</t>
  </si>
  <si>
    <t xml:space="preserve">Unemployed because of high local unemployment    </t>
  </si>
  <si>
    <t>Recipient claims abandonment</t>
  </si>
  <si>
    <t>Formal Diversion Payments, July 2014</t>
  </si>
  <si>
    <t>Mandatory Job Search at Application, July 2014</t>
  </si>
  <si>
    <t>Eligibility of Pregnant Women with No Other Children, July 2014</t>
  </si>
  <si>
    <t>Eligibility Rules for Two-Parent, Nondisabled Applicant Units, July 2014</t>
  </si>
  <si>
    <t>Special Rules Imposed on Minor Parent Eligibility, July 2014</t>
  </si>
  <si>
    <t>Inclusion of Stepparents in the Assistance Unit, July 2014</t>
  </si>
  <si>
    <t>State Practices Regarding Eligibility of Nonexempt, Pre-PRWORA, Qualified Aliens, July 2014</t>
  </si>
  <si>
    <t>States Using State Funds to Help Noncitizens who Entered after Enactment and are Ineligible for Federal TANF Assistance, July 2014</t>
  </si>
  <si>
    <t>State Practices Regarding Eligibility of Nonexempt, Post-PRWORA, Qualified Aliens after Five Years, July 2014</t>
  </si>
  <si>
    <t>Treatment of Noncaretaker Adults in Household, July 2014</t>
  </si>
  <si>
    <t>Eligibility Requirements for Children, July 2014</t>
  </si>
  <si>
    <t>Inclusion of SSI Recipients  in the Assistance Unit, July 2014</t>
  </si>
  <si>
    <t>Inclusion of Nonparent Caretakers in the Assistance Unit, July 2014</t>
  </si>
  <si>
    <t>Asset Limits for Applicants, July 2014</t>
  </si>
  <si>
    <t>Treatment of Grandparent Income, July 2014</t>
  </si>
  <si>
    <t>Treatment of Stepparent Income, July 2014</t>
  </si>
  <si>
    <t>Treatment of Income and Assets of Nonparent Caretakers, July 2014</t>
  </si>
  <si>
    <t>Income Eligibility Test for Applicants, July 2014</t>
  </si>
  <si>
    <t>Earned Income Disregards for Income Eligibility Purposes, July 2014</t>
  </si>
  <si>
    <t>Standards for Determining Eligibility, July 2014</t>
  </si>
  <si>
    <t>Maximum Income for Initial Eligibility for a Family with No Income, July 2014</t>
  </si>
  <si>
    <t>Earned Income Disregards for Benefit Computation, July 2014</t>
  </si>
  <si>
    <t>Benefit Determination Policies, July 2014</t>
  </si>
  <si>
    <t>Standards for Determining Benefits, July 2014</t>
  </si>
  <si>
    <t>Maximum Monthly Benefit for a Family with No Income, July 2014</t>
  </si>
  <si>
    <t>Maximum Monthly Benefit for a Child-Only Unit with One Child, No Income, July 2014</t>
  </si>
  <si>
    <t>Behavioral Requirements, July 2014</t>
  </si>
  <si>
    <t>Work-Related Activity Exemptions for Single-Parent Head of Unit, July 2014</t>
  </si>
  <si>
    <t>Work-Related Activity Requirements for Single-Parent Head of Unit, July 2014</t>
  </si>
  <si>
    <t>Sanction Policies for Noncompliance with Work Requirements for Single-Parent Head of Unit, July 2014</t>
  </si>
  <si>
    <t>Work-Related Activity Requirements for Non-Parent Caretakers and Parents Outside the Unit, July 2014</t>
  </si>
  <si>
    <t>Eligibility Rules for Two-Parent, Nondisabled Recipient Units, July 2014</t>
  </si>
  <si>
    <t>Treatment of Child Support Income for Recipients, July 2014</t>
  </si>
  <si>
    <t>Asset Limits for Recipients, July 2014</t>
  </si>
  <si>
    <t>Income Eligibility Tests for Recipients, July 2014</t>
  </si>
  <si>
    <t>Earned Income Disregards for Continuing Income Eligibility Purposes, July 2014</t>
  </si>
  <si>
    <t>Maximum Income for Ongoing Eligibility for a Family of Three, July 2014</t>
  </si>
  <si>
    <t>Family Cap Policies, July 2014</t>
  </si>
  <si>
    <t>State Lifetime Time Limit Policies, July 2014</t>
  </si>
  <si>
    <t>Other State Time Limit Policies, July 2014</t>
  </si>
  <si>
    <t>State Time Limit Exemption Policies, July 2014</t>
  </si>
  <si>
    <t>State Time Limit Extension Policies, July 2014</t>
  </si>
  <si>
    <t>Formal Diversion Payments, 1996-2014 (July)</t>
  </si>
  <si>
    <t>Types of Special Restrictions on Two-Parent, Nondisabled Units’ Eligibility, 1996-2014 (July)</t>
  </si>
  <si>
    <t>Maximum Income for Initial Eligibility for a Family of Three, 1996-2014 (July)</t>
  </si>
  <si>
    <t>Earned Income Disregards for Benefit Computation, 1996-2014 (July)</t>
  </si>
  <si>
    <t>Maximum Monthly Benefit for a Family of Three with No Income, 1996-2014 (July)</t>
  </si>
  <si>
    <t>Work-Related Exemption When Caring for a Child under X Months, 1996-2014 (July)</t>
  </si>
  <si>
    <t>Most Severe Sanction Policy for Noncompliance with Work Requirements for Single-Parent Adults, 1996-2014 (July)</t>
  </si>
  <si>
    <t>Asset Limits for Recipients, 1996-2014 (July)</t>
  </si>
  <si>
    <t>Vehicle Exemptions for Recipients, 1996-2014 (July)</t>
  </si>
  <si>
    <t>Family Cap Policies, 1996-2014 (July)</t>
  </si>
  <si>
    <t>Table I.B.10 Inclusion of SSI Recipients in the Assistance Unit, July 2014</t>
  </si>
  <si>
    <t>Table III.B.2  Work-Related Activity Requirements for Single-Parent Head of Unit, July 2014</t>
  </si>
  <si>
    <t>Table III.B.3  Sanction Policies for Noncompliance with Work Requirements for Single-Parent Head of Unit, July 2014</t>
  </si>
  <si>
    <t>Table IV.C.3  State Time Limit Exemption Policies, July 2014</t>
  </si>
  <si>
    <t>Table IV.C.4  State Time Limit Extension Policies, July 2014</t>
  </si>
  <si>
    <t>100% of federal poverty guideline for the family size</t>
  </si>
  <si>
    <t>200% of federal poverty guideline for the family size</t>
  </si>
  <si>
    <t>300% of federal poverty guideline for the family size</t>
  </si>
  <si>
    <t>130% of federal poverty guideline for the family size</t>
  </si>
  <si>
    <t>Varies; difference between 50 percent of the current federal poverty guideline for the applicant's family size and their TANF payment level</t>
  </si>
  <si>
    <t>100% up to the federal poverty guideline</t>
  </si>
  <si>
    <t>185% of Need Standard and 100% of Federal Poverty Guideline</t>
  </si>
  <si>
    <t>100% of Federal Poverty Guideline</t>
  </si>
  <si>
    <t>130% of Federal Poverty Guideline</t>
  </si>
  <si>
    <t>85% of Federal Poverty Guideline</t>
  </si>
  <si>
    <t>115% of Federal Poverty Guideline</t>
  </si>
  <si>
    <t>Federal poverty guideline</t>
  </si>
  <si>
    <t>2013 Federal poverty guideline</t>
  </si>
  <si>
    <r>
      <t>Louisiana</t>
    </r>
    <r>
      <rPr>
        <vertAlign val="superscript"/>
        <sz val="9"/>
        <rFont val="Times New Roman"/>
        <family val="1"/>
      </rPr>
      <t>3</t>
    </r>
  </si>
  <si>
    <r>
      <t>New Hampshire</t>
    </r>
    <r>
      <rPr>
        <vertAlign val="superscript"/>
        <sz val="9"/>
        <rFont val="Times New Roman"/>
        <family val="1"/>
      </rPr>
      <t>3</t>
    </r>
  </si>
  <si>
    <r>
      <t>North Dakota</t>
    </r>
    <r>
      <rPr>
        <vertAlign val="superscript"/>
        <sz val="9"/>
        <rFont val="Times New Roman"/>
        <family val="1"/>
      </rPr>
      <t>3</t>
    </r>
  </si>
  <si>
    <r>
      <t>$5,000</t>
    </r>
    <r>
      <rPr>
        <vertAlign val="superscript"/>
        <sz val="9"/>
        <rFont val="Times New Roman"/>
        <family val="1"/>
      </rPr>
      <t>E</t>
    </r>
  </si>
  <si>
    <r>
      <t>All vehicles owned by household</t>
    </r>
    <r>
      <rPr>
        <vertAlign val="superscript"/>
        <sz val="9"/>
        <rFont val="Times New Roman"/>
        <family val="1"/>
      </rPr>
      <t>F</t>
    </r>
  </si>
  <si>
    <r>
      <t>$10,000</t>
    </r>
    <r>
      <rPr>
        <vertAlign val="superscript"/>
        <sz val="9"/>
        <rFont val="Times New Roman"/>
        <family val="1"/>
      </rPr>
      <t>E</t>
    </r>
  </si>
  <si>
    <r>
      <t>$4,600</t>
    </r>
    <r>
      <rPr>
        <vertAlign val="superscript"/>
        <sz val="9"/>
        <rFont val="Times New Roman"/>
        <family val="1"/>
      </rPr>
      <t>E</t>
    </r>
  </si>
  <si>
    <r>
      <t>Connecticut</t>
    </r>
    <r>
      <rPr>
        <vertAlign val="superscript"/>
        <sz val="9"/>
        <rFont val="Times New Roman"/>
        <family val="1"/>
      </rPr>
      <t>+</t>
    </r>
  </si>
  <si>
    <r>
      <t>Kansas</t>
    </r>
    <r>
      <rPr>
        <vertAlign val="superscript"/>
        <sz val="9"/>
        <rFont val="Times New Roman"/>
        <family val="1"/>
      </rPr>
      <t>+</t>
    </r>
  </si>
  <si>
    <r>
      <t>Vermont</t>
    </r>
    <r>
      <rPr>
        <vertAlign val="superscript"/>
        <sz val="9"/>
        <rFont val="Times New Roman"/>
        <family val="1"/>
      </rPr>
      <t>+</t>
    </r>
  </si>
  <si>
    <r>
      <t>Colorado</t>
    </r>
    <r>
      <rPr>
        <vertAlign val="superscript"/>
        <sz val="9"/>
        <rFont val="Times New Roman"/>
        <family val="1"/>
      </rPr>
      <t>+</t>
    </r>
  </si>
  <si>
    <r>
      <t>No disregards</t>
    </r>
    <r>
      <rPr>
        <sz val="9"/>
        <rFont val="Arial"/>
        <family val="2"/>
      </rPr>
      <t>–</t>
    </r>
    <r>
      <rPr>
        <sz val="9"/>
        <rFont val="Times New Roman"/>
        <family val="1"/>
      </rPr>
      <t>flat grant amount</t>
    </r>
  </si>
  <si>
    <r>
      <t>Florida</t>
    </r>
    <r>
      <rPr>
        <vertAlign val="superscript"/>
        <sz val="9"/>
        <rFont val="Times New Roman"/>
        <family val="1"/>
      </rPr>
      <t>1</t>
    </r>
  </si>
  <si>
    <r>
      <t>No exemption</t>
    </r>
    <r>
      <rPr>
        <vertAlign val="superscript"/>
        <sz val="9"/>
        <rFont val="Times New Roman"/>
        <family val="1"/>
      </rPr>
      <t>2</t>
    </r>
  </si>
  <si>
    <r>
      <t xml:space="preserve">12 </t>
    </r>
    <r>
      <rPr>
        <vertAlign val="superscript"/>
        <sz val="9"/>
        <rFont val="Times New Roman"/>
        <family val="1"/>
      </rPr>
      <t>3</t>
    </r>
  </si>
  <si>
    <r>
      <t xml:space="preserve">3 </t>
    </r>
    <r>
      <rPr>
        <vertAlign val="superscript"/>
        <sz val="9"/>
        <rFont val="Times New Roman"/>
        <family val="1"/>
      </rPr>
      <t>3</t>
    </r>
  </si>
  <si>
    <r>
      <t>No</t>
    </r>
    <r>
      <rPr>
        <vertAlign val="superscript"/>
        <sz val="9"/>
        <rFont val="Times New Roman"/>
        <family val="1"/>
      </rPr>
      <t>4</t>
    </r>
  </si>
  <si>
    <r>
      <t>No</t>
    </r>
    <r>
      <rPr>
        <vertAlign val="superscript"/>
        <sz val="9"/>
        <rFont val="Times New Roman"/>
        <family val="1"/>
      </rPr>
      <t>6</t>
    </r>
  </si>
  <si>
    <r>
      <t xml:space="preserve">6 </t>
    </r>
    <r>
      <rPr>
        <vertAlign val="superscript"/>
        <sz val="9"/>
        <rFont val="Times New Roman"/>
        <family val="1"/>
      </rPr>
      <t>3</t>
    </r>
  </si>
  <si>
    <r>
      <t>Exempt</t>
    </r>
    <r>
      <rPr>
        <vertAlign val="superscript"/>
        <sz val="9"/>
        <rFont val="Times New Roman"/>
        <family val="1"/>
      </rPr>
      <t>1</t>
    </r>
  </si>
  <si>
    <r>
      <t>—-</t>
    </r>
    <r>
      <rPr>
        <vertAlign val="superscript"/>
        <sz val="9"/>
        <rFont val="Times New Roman"/>
        <family val="1"/>
      </rPr>
      <t>5</t>
    </r>
  </si>
  <si>
    <r>
      <t xml:space="preserve">7 </t>
    </r>
    <r>
      <rPr>
        <vertAlign val="superscript"/>
        <sz val="9"/>
        <rFont val="Times New Roman"/>
        <family val="1"/>
      </rPr>
      <t>4</t>
    </r>
  </si>
  <si>
    <r>
      <t>Family Assistance Program</t>
    </r>
    <r>
      <rPr>
        <vertAlign val="superscript"/>
        <sz val="9"/>
        <rFont val="Times New Roman"/>
        <family val="1"/>
      </rPr>
      <t>1</t>
    </r>
  </si>
  <si>
    <r>
      <t xml:space="preserve">7 </t>
    </r>
    <r>
      <rPr>
        <vertAlign val="superscript"/>
        <sz val="9"/>
        <rFont val="Times New Roman"/>
        <family val="1"/>
      </rPr>
      <t>2</t>
    </r>
  </si>
  <si>
    <r>
      <t>3</t>
    </r>
    <r>
      <rPr>
        <vertAlign val="superscript"/>
        <sz val="9"/>
        <rFont val="Times New Roman"/>
        <family val="1"/>
      </rPr>
      <t xml:space="preserve"> 3</t>
    </r>
  </si>
  <si>
    <r>
      <t xml:space="preserve">No </t>
    </r>
    <r>
      <rPr>
        <vertAlign val="superscript"/>
        <sz val="9"/>
        <rFont val="Times New Roman"/>
        <family val="1"/>
      </rPr>
      <t>4</t>
    </r>
  </si>
  <si>
    <r>
      <t xml:space="preserve">4 </t>
    </r>
    <r>
      <rPr>
        <vertAlign val="superscript"/>
        <sz val="9"/>
        <rFont val="Times New Roman"/>
        <family val="1"/>
      </rPr>
      <t>3</t>
    </r>
  </si>
  <si>
    <r>
      <t>12</t>
    </r>
    <r>
      <rPr>
        <vertAlign val="superscript"/>
        <sz val="9"/>
        <rFont val="Times New Roman"/>
        <family val="1"/>
      </rPr>
      <t xml:space="preserve"> 3</t>
    </r>
  </si>
  <si>
    <t>Working in unsubsidized job for (hours)</t>
  </si>
  <si>
    <r>
      <t>$2,000</t>
    </r>
    <r>
      <rPr>
        <vertAlign val="superscript"/>
        <sz val="9"/>
        <rFont val="Times New Roman"/>
        <family val="1"/>
      </rPr>
      <t xml:space="preserve"> </t>
    </r>
  </si>
  <si>
    <r>
      <t>$8,500</t>
    </r>
    <r>
      <rPr>
        <vertAlign val="superscript"/>
        <sz val="9"/>
        <rFont val="Times New Roman"/>
        <family val="1"/>
      </rPr>
      <t>E</t>
    </r>
  </si>
  <si>
    <r>
      <t>IDA accounts: Postsecondary education or training, purchase of a first home, capitalization of a small business; purchase of a vehicle</t>
    </r>
    <r>
      <rPr>
        <vertAlign val="superscript"/>
        <sz val="9"/>
        <rFont val="Times New Roman"/>
        <family val="1"/>
      </rPr>
      <t xml:space="preserve"> </t>
    </r>
  </si>
  <si>
    <r>
      <t>$5,000</t>
    </r>
    <r>
      <rPr>
        <vertAlign val="superscript"/>
        <sz val="9"/>
        <rFont val="Times New Roman"/>
        <family val="1"/>
      </rPr>
      <t xml:space="preserve"> </t>
    </r>
  </si>
  <si>
    <r>
      <t>—-</t>
    </r>
    <r>
      <rPr>
        <vertAlign val="superscript"/>
        <sz val="9"/>
        <rFont val="Times New Roman"/>
        <family val="1"/>
      </rPr>
      <t>3</t>
    </r>
  </si>
  <si>
    <r>
      <t>Nonparent caretaker relative receiving benefits</t>
    </r>
    <r>
      <rPr>
        <vertAlign val="superscript"/>
        <sz val="9"/>
        <rFont val="Times New Roman"/>
        <family val="1"/>
      </rPr>
      <t xml:space="preserve">3
</t>
    </r>
    <r>
      <rPr>
        <sz val="9"/>
        <rFont val="Times New Roman"/>
        <family val="1"/>
      </rPr>
      <t>Pending SSI/ SSDI application</t>
    </r>
    <r>
      <rPr>
        <vertAlign val="superscript"/>
        <sz val="9"/>
        <rFont val="Times New Roman"/>
        <family val="1"/>
      </rPr>
      <t>3</t>
    </r>
  </si>
  <si>
    <r>
      <t>D.C.</t>
    </r>
    <r>
      <rPr>
        <vertAlign val="superscript"/>
        <sz val="9"/>
        <rFont val="Times New Roman"/>
        <family val="1"/>
      </rPr>
      <t>1</t>
    </r>
  </si>
  <si>
    <r>
      <t>Maine</t>
    </r>
    <r>
      <rPr>
        <vertAlign val="superscript"/>
        <sz val="9"/>
        <rFont val="Times New Roman"/>
        <family val="1"/>
      </rPr>
      <t>1</t>
    </r>
  </si>
  <si>
    <r>
      <t>Non-time-limited assistance</t>
    </r>
    <r>
      <rPr>
        <vertAlign val="superscript"/>
        <sz val="9"/>
        <rFont val="Times New Roman"/>
        <family val="1"/>
      </rPr>
      <t>2</t>
    </r>
  </si>
  <si>
    <r>
      <t>Family Assistance Program</t>
    </r>
    <r>
      <rPr>
        <vertAlign val="superscript"/>
        <sz val="9"/>
        <rFont val="Times New Roman"/>
        <family val="1"/>
      </rPr>
      <t>2</t>
    </r>
  </si>
  <si>
    <r>
      <t xml:space="preserve">   CARES</t>
    </r>
    <r>
      <rPr>
        <vertAlign val="superscript"/>
        <sz val="9"/>
        <rFont val="Times New Roman"/>
        <family val="1"/>
      </rPr>
      <t>2</t>
    </r>
  </si>
  <si>
    <r>
      <t>Vermont</t>
    </r>
    <r>
      <rPr>
        <vertAlign val="superscript"/>
        <sz val="9"/>
        <rFont val="Times New Roman"/>
        <family val="1"/>
      </rPr>
      <t>1</t>
    </r>
  </si>
  <si>
    <r>
      <t>Washington</t>
    </r>
    <r>
      <rPr>
        <vertAlign val="superscript"/>
        <sz val="9"/>
        <rFont val="Times New Roman"/>
        <family val="1"/>
      </rPr>
      <t>1</t>
    </r>
  </si>
  <si>
    <r>
      <t>—-</t>
    </r>
    <r>
      <rPr>
        <vertAlign val="superscript"/>
        <sz val="9"/>
        <rFont val="Times New Roman"/>
        <family val="1"/>
      </rPr>
      <t>2</t>
    </r>
  </si>
  <si>
    <r>
      <t>Varies</t>
    </r>
    <r>
      <rPr>
        <vertAlign val="superscript"/>
        <sz val="9"/>
        <rFont val="Times New Roman"/>
        <family val="1"/>
      </rPr>
      <t>10</t>
    </r>
  </si>
  <si>
    <r>
      <t>Varies</t>
    </r>
    <r>
      <rPr>
        <vertAlign val="superscript"/>
        <sz val="9"/>
        <rFont val="Times New Roman"/>
        <family val="1"/>
      </rPr>
      <t>12</t>
    </r>
  </si>
  <si>
    <r>
      <t>Varies</t>
    </r>
    <r>
      <rPr>
        <vertAlign val="superscript"/>
        <sz val="9"/>
        <rFont val="Times New Roman"/>
        <family val="1"/>
      </rPr>
      <t>9</t>
    </r>
  </si>
  <si>
    <r>
      <t>Varies</t>
    </r>
    <r>
      <rPr>
        <vertAlign val="superscript"/>
        <sz val="9"/>
        <rFont val="Times New Roman"/>
        <family val="1"/>
      </rPr>
      <t>5</t>
    </r>
  </si>
  <si>
    <r>
      <t>Varies</t>
    </r>
    <r>
      <rPr>
        <vertAlign val="superscript"/>
        <sz val="9"/>
        <rFont val="Times New Roman"/>
        <family val="1"/>
      </rPr>
      <t>6</t>
    </r>
  </si>
  <si>
    <r>
      <t>Varies</t>
    </r>
    <r>
      <rPr>
        <vertAlign val="superscript"/>
        <sz val="9"/>
        <rFont val="Times New Roman"/>
        <family val="1"/>
      </rPr>
      <t>7</t>
    </r>
  </si>
  <si>
    <r>
      <t xml:space="preserve">12 </t>
    </r>
    <r>
      <rPr>
        <b/>
        <vertAlign val="superscript"/>
        <sz val="9"/>
        <rFont val="Times New Roman"/>
        <family val="1"/>
      </rPr>
      <t>1</t>
    </r>
  </si>
  <si>
    <r>
      <t>3</t>
    </r>
    <r>
      <rPr>
        <b/>
        <vertAlign val="superscript"/>
        <sz val="9"/>
        <rFont val="Times New Roman"/>
        <family val="1"/>
      </rPr>
      <t xml:space="preserve"> 2</t>
    </r>
  </si>
  <si>
    <r>
      <t xml:space="preserve">3 </t>
    </r>
    <r>
      <rPr>
        <vertAlign val="superscript"/>
        <sz val="9"/>
        <rFont val="Times New Roman"/>
        <family val="1"/>
      </rPr>
      <t>2</t>
    </r>
  </si>
  <si>
    <r>
      <t xml:space="preserve">6 </t>
    </r>
    <r>
      <rPr>
        <b/>
        <vertAlign val="superscript"/>
        <sz val="9"/>
        <rFont val="Times New Roman"/>
        <family val="1"/>
      </rPr>
      <t>1</t>
    </r>
  </si>
  <si>
    <r>
      <t xml:space="preserve">12 </t>
    </r>
    <r>
      <rPr>
        <b/>
        <vertAlign val="superscript"/>
        <sz val="9"/>
        <rFont val="Times New Roman"/>
        <family val="1"/>
      </rPr>
      <t>2</t>
    </r>
  </si>
  <si>
    <r>
      <t xml:space="preserve">12 </t>
    </r>
    <r>
      <rPr>
        <vertAlign val="superscript"/>
        <sz val="9"/>
        <rFont val="Times New Roman"/>
        <family val="1"/>
      </rPr>
      <t>2</t>
    </r>
  </si>
  <si>
    <r>
      <t xml:space="preserve">36 </t>
    </r>
    <r>
      <rPr>
        <vertAlign val="superscript"/>
        <sz val="9"/>
        <rFont val="Times New Roman"/>
        <family val="1"/>
      </rPr>
      <t>3</t>
    </r>
  </si>
  <si>
    <r>
      <t xml:space="preserve"> 12 </t>
    </r>
    <r>
      <rPr>
        <b/>
        <vertAlign val="superscript"/>
        <sz val="9"/>
        <rFont val="Times New Roman"/>
        <family val="1"/>
      </rPr>
      <t>1</t>
    </r>
  </si>
  <si>
    <r>
      <t xml:space="preserve"> 12 </t>
    </r>
    <r>
      <rPr>
        <vertAlign val="superscript"/>
        <sz val="9"/>
        <rFont val="Times New Roman"/>
        <family val="1"/>
      </rPr>
      <t>1</t>
    </r>
  </si>
  <si>
    <r>
      <t xml:space="preserve">24 </t>
    </r>
    <r>
      <rPr>
        <vertAlign val="superscript"/>
        <sz val="9"/>
        <rFont val="Times New Roman"/>
        <family val="1"/>
      </rPr>
      <t>2</t>
    </r>
  </si>
  <si>
    <r>
      <t xml:space="preserve">12 </t>
    </r>
    <r>
      <rPr>
        <vertAlign val="superscript"/>
        <sz val="9"/>
        <rFont val="Times New Roman"/>
        <family val="1"/>
      </rPr>
      <t>1</t>
    </r>
  </si>
  <si>
    <r>
      <t xml:space="preserve">3 </t>
    </r>
    <r>
      <rPr>
        <vertAlign val="superscript"/>
        <sz val="9"/>
        <rFont val="Times New Roman"/>
        <family val="1"/>
      </rPr>
      <t>1</t>
    </r>
  </si>
  <si>
    <r>
      <t xml:space="preserve">3 </t>
    </r>
    <r>
      <rPr>
        <b/>
        <vertAlign val="superscript"/>
        <sz val="9"/>
        <rFont val="Times New Roman"/>
        <family val="1"/>
      </rPr>
      <t>1</t>
    </r>
  </si>
  <si>
    <r>
      <t xml:space="preserve">4 </t>
    </r>
    <r>
      <rPr>
        <b/>
        <vertAlign val="superscript"/>
        <sz val="9"/>
        <rFont val="Times New Roman"/>
        <family val="1"/>
      </rPr>
      <t>1</t>
    </r>
  </si>
  <si>
    <r>
      <t xml:space="preserve">4 </t>
    </r>
    <r>
      <rPr>
        <vertAlign val="superscript"/>
        <sz val="9"/>
        <rFont val="Times New Roman"/>
        <family val="1"/>
      </rPr>
      <t>1</t>
    </r>
  </si>
  <si>
    <r>
      <t>3</t>
    </r>
    <r>
      <rPr>
        <vertAlign val="superscript"/>
        <sz val="9"/>
        <rFont val="Times New Roman"/>
        <family val="1"/>
      </rPr>
      <t xml:space="preserve"> 1</t>
    </r>
  </si>
  <si>
    <r>
      <t>$1,500</t>
    </r>
    <r>
      <rPr>
        <vertAlign val="superscript"/>
        <sz val="9"/>
        <rFont val="Times New Roman"/>
        <family val="1"/>
      </rPr>
      <t>E</t>
    </r>
  </si>
  <si>
    <r>
      <t>$4,650</t>
    </r>
    <r>
      <rPr>
        <b/>
        <vertAlign val="superscript"/>
        <sz val="9"/>
        <rFont val="Times New Roman"/>
        <family val="1"/>
      </rPr>
      <t>E</t>
    </r>
  </si>
  <si>
    <r>
      <t>$4,500</t>
    </r>
    <r>
      <rPr>
        <b/>
        <vertAlign val="superscript"/>
        <sz val="9"/>
        <rFont val="Times New Roman"/>
        <family val="1"/>
      </rPr>
      <t>F</t>
    </r>
  </si>
  <si>
    <r>
      <t>$9,500</t>
    </r>
    <r>
      <rPr>
        <vertAlign val="superscript"/>
        <sz val="9"/>
        <rFont val="Times New Roman"/>
        <family val="1"/>
      </rPr>
      <t>E</t>
    </r>
  </si>
  <si>
    <r>
      <t>$4,650</t>
    </r>
    <r>
      <rPr>
        <vertAlign val="superscript"/>
        <sz val="9"/>
        <rFont val="Times New Roman"/>
        <family val="1"/>
      </rPr>
      <t>E</t>
    </r>
  </si>
  <si>
    <r>
      <t>$8,500</t>
    </r>
    <r>
      <rPr>
        <b/>
        <vertAlign val="superscript"/>
        <sz val="9"/>
        <rFont val="Times New Roman"/>
        <family val="1"/>
      </rPr>
      <t>E</t>
    </r>
  </si>
  <si>
    <r>
      <t>$3,889</t>
    </r>
    <r>
      <rPr>
        <vertAlign val="superscript"/>
        <sz val="9"/>
        <rFont val="Times New Roman"/>
        <family val="1"/>
      </rPr>
      <t>E</t>
    </r>
    <r>
      <rPr>
        <sz val="9"/>
        <rFont val="Times New Roman"/>
        <family val="1"/>
      </rPr>
      <t xml:space="preserve"> per vehicle for each adult and working teenager</t>
    </r>
  </si>
  <si>
    <r>
      <t>$4,115</t>
    </r>
    <r>
      <rPr>
        <b/>
        <vertAlign val="superscript"/>
        <sz val="9"/>
        <rFont val="Times New Roman"/>
        <family val="1"/>
      </rPr>
      <t xml:space="preserve">E </t>
    </r>
    <r>
      <rPr>
        <b/>
        <sz val="9"/>
        <rFont val="Times New Roman"/>
        <family val="1"/>
      </rPr>
      <t>per vehicle for each adult and working teenager</t>
    </r>
  </si>
  <si>
    <r>
      <t>$5,000</t>
    </r>
    <r>
      <rPr>
        <vertAlign val="superscript"/>
        <sz val="9"/>
        <rFont val="Times New Roman"/>
        <family val="1"/>
      </rPr>
      <t>F</t>
    </r>
  </si>
  <si>
    <r>
      <t>One vehicle per household</t>
    </r>
    <r>
      <rPr>
        <vertAlign val="superscript"/>
        <sz val="9"/>
        <rFont val="Times New Roman"/>
        <family val="1"/>
      </rPr>
      <t xml:space="preserve"> MO1</t>
    </r>
  </si>
  <si>
    <r>
      <t>$4,600</t>
    </r>
    <r>
      <rPr>
        <vertAlign val="superscript"/>
        <sz val="9"/>
        <rFont val="Times New Roman"/>
        <family val="1"/>
      </rPr>
      <t>F</t>
    </r>
  </si>
  <si>
    <r>
      <t>$5,000</t>
    </r>
    <r>
      <rPr>
        <b/>
        <vertAlign val="superscript"/>
        <sz val="9"/>
        <rFont val="Times New Roman"/>
        <family val="1"/>
      </rPr>
      <t>E</t>
    </r>
  </si>
  <si>
    <r>
      <t>$4,600</t>
    </r>
    <r>
      <rPr>
        <b/>
        <vertAlign val="superscript"/>
        <sz val="9"/>
        <rFont val="Times New Roman"/>
        <family val="1"/>
      </rPr>
      <t>E</t>
    </r>
  </si>
  <si>
    <r>
      <t>$2,500</t>
    </r>
    <r>
      <rPr>
        <vertAlign val="superscript"/>
        <sz val="9"/>
        <rFont val="Times New Roman"/>
        <family val="1"/>
      </rPr>
      <t>E</t>
    </r>
  </si>
  <si>
    <r>
      <t>$10,000</t>
    </r>
    <r>
      <rPr>
        <b/>
        <vertAlign val="superscript"/>
        <sz val="9"/>
        <rFont val="Times New Roman"/>
        <family val="1"/>
      </rPr>
      <t>E</t>
    </r>
  </si>
  <si>
    <t xml:space="preserve">Appendix 1: Component Description </t>
  </si>
  <si>
    <t xml:space="preserve">Source: The Urban Institute's Welfare Rules Database, funded by HHS/ACF and HHS/ASPE. </t>
  </si>
  <si>
    <t>Form of payment</t>
  </si>
  <si>
    <t>Job search required?</t>
  </si>
  <si>
    <t>Who is exempt from job search at application?</t>
  </si>
  <si>
    <t>What is the penalty for noncompliance?</t>
  </si>
  <si>
    <t>Eligible in what month of pregnancy?</t>
  </si>
  <si>
    <r>
      <t>Which noncaretaker adults are eligible to receive assistance as part of the unit?</t>
    </r>
    <r>
      <rPr>
        <vertAlign val="superscript"/>
        <sz val="9"/>
        <rFont val="Times New Roman"/>
        <family val="1"/>
      </rPr>
      <t>2</t>
    </r>
  </si>
  <si>
    <t>Is the income of the noncaretaker adult counted against the unit for eligibility and benefit computation?</t>
  </si>
  <si>
    <t>How much of the adult's income is counted?</t>
  </si>
  <si>
    <t>Under what circumstances are benefits or eligibility affected when sharing living costs?</t>
  </si>
  <si>
    <r>
      <t>How much are benefits or eligibility reduced when sharing living costs?</t>
    </r>
    <r>
      <rPr>
        <vertAlign val="superscript"/>
        <sz val="9"/>
        <rFont val="Times New Roman"/>
        <family val="1"/>
      </rPr>
      <t>3</t>
    </r>
  </si>
  <si>
    <t>Benefits are Terminated for:</t>
  </si>
  <si>
    <t>Upon signing agreement</t>
  </si>
  <si>
    <t>Opportunity accounts: Education or training, purchase of a primary residence, major repairs or improvements to a primary residence, start-up business costs, medical emergencies, retirement expenses, purchase of a federally qualified retirement account</t>
  </si>
  <si>
    <t>Likely to undergo hardship if benefits are 
terminated</t>
  </si>
  <si>
    <r>
      <t>Table I.B.2  Eligibility Rules for Two-Parent, Nondisabled Applicant Units, July
2014</t>
    </r>
    <r>
      <rPr>
        <b/>
        <vertAlign val="superscript"/>
        <sz val="13"/>
        <rFont val="Times New Roman"/>
        <family val="1"/>
      </rPr>
      <t>1</t>
    </r>
  </si>
  <si>
    <t>Table I.D.3  Treatment of Income and Assets of Nonparent Caretakers, July 2014</t>
  </si>
  <si>
    <t>Table I.E.2  Earned Income Disregards for Initial Income Eligibility Purposes, July 2014</t>
  </si>
  <si>
    <t>Table II.A.4  Maximum Monthly Benefit for a Family with No Income, July 2014</t>
  </si>
  <si>
    <t>Length of sanction
(months)</t>
  </si>
  <si>
    <t>Until in compliance for 30
 days</t>
  </si>
  <si>
    <t>Until in compliance for 30 
days</t>
  </si>
  <si>
    <t>$5 times the hours of nonparticipation</t>
  </si>
  <si>
    <r>
      <t>Table I.B.8 Treatment of Noncaretaker Adults in Household, July 2014</t>
    </r>
    <r>
      <rPr>
        <b/>
        <vertAlign val="superscript"/>
        <sz val="11"/>
        <rFont val="Times New Roman"/>
        <family val="1"/>
      </rPr>
      <t>1</t>
    </r>
  </si>
  <si>
    <r>
      <t>Table I.D.1  Treatment of Grandparent Income, July 2014</t>
    </r>
    <r>
      <rPr>
        <b/>
        <vertAlign val="superscript"/>
        <sz val="11"/>
        <rFont val="Times New Roman"/>
        <family val="1"/>
      </rPr>
      <t>1</t>
    </r>
  </si>
  <si>
    <r>
      <t>Table IV.A.2 Treatment of Child Support Income for Recipients, July 2014</t>
    </r>
    <r>
      <rPr>
        <b/>
        <vertAlign val="superscript"/>
        <sz val="11"/>
        <rFont val="Times New Roman"/>
        <family val="1"/>
      </rPr>
      <t>1</t>
    </r>
  </si>
  <si>
    <t xml:space="preserve">Table L5  Maximum Monthly Benefit for a Family of Three with No Income,
1996-2014 (July) </t>
  </si>
  <si>
    <t>Table L7  Most Severe Sanction Policy for Noncompliance with Work Requirements for Single-Parent Adults,
1996-2014 (July)</t>
  </si>
  <si>
    <t>Table I.E.3  Standards for Determining Eligibility, July 2014</t>
  </si>
  <si>
    <t>If not attending secondary or vocational/technical school full time</t>
  </si>
  <si>
    <t>Maximum age a child can be eligible for TANF</t>
  </si>
  <si>
    <t>If attending secondary or vocational/technical school full time</t>
  </si>
  <si>
    <t>W-2 Transition/Community
  Service Jobs</t>
  </si>
  <si>
    <r>
      <t>Locations where EBT/EPC use is prohibited, in addition to those prohibited by federal law</t>
    </r>
    <r>
      <rPr>
        <vertAlign val="superscript"/>
        <sz val="9"/>
        <rFont val="Times New Roman"/>
        <family val="1"/>
      </rPr>
      <t>2</t>
    </r>
  </si>
  <si>
    <t>Timing of requirement relative to benefit receipt</t>
  </si>
  <si>
    <t xml:space="preserve">Tobacco retailers, Tattoo/Piercing parlors, Firearms retailers, Spa/Massage parlors, Cruise chips, Bail bond agencies, and Psychic readers </t>
  </si>
  <si>
    <r>
      <t>X</t>
    </r>
    <r>
      <rPr>
        <vertAlign val="superscript"/>
        <sz val="9"/>
        <rFont val="Times New Roman"/>
        <family val="1"/>
      </rPr>
      <t>13</t>
    </r>
  </si>
  <si>
    <t>Locations where alcohol comprises 50% or more of visible inventory</t>
  </si>
  <si>
    <t>Bars, Tattoo/Piercing parlors, Establishments where minors under age 18 are not permitted</t>
  </si>
  <si>
    <r>
      <t>Four times in a lifetime but no more than once every 12 months</t>
    </r>
    <r>
      <rPr>
        <vertAlign val="superscript"/>
        <sz val="9"/>
        <rFont val="Times New Roman"/>
        <family val="1"/>
      </rPr>
      <t>2</t>
    </r>
  </si>
  <si>
    <r>
      <t>3 months</t>
    </r>
    <r>
      <rPr>
        <vertAlign val="superscript"/>
        <sz val="9"/>
        <rFont val="Times New Roman"/>
        <family val="1"/>
      </rPr>
      <t>3</t>
    </r>
  </si>
  <si>
    <r>
      <t>California</t>
    </r>
    <r>
      <rPr>
        <vertAlign val="superscript"/>
        <sz val="9"/>
        <rFont val="Times New Roman"/>
        <family val="1"/>
      </rPr>
      <t>5</t>
    </r>
  </si>
  <si>
    <r>
      <t>As often as needed, up to maximums</t>
    </r>
    <r>
      <rPr>
        <vertAlign val="superscript"/>
        <sz val="9"/>
        <rFont val="Times New Roman"/>
        <family val="1"/>
      </rPr>
      <t>7</t>
    </r>
  </si>
  <si>
    <r>
      <t>Varies</t>
    </r>
    <r>
      <rPr>
        <vertAlign val="superscript"/>
        <sz val="9"/>
        <rFont val="Times New Roman"/>
        <family val="1"/>
      </rPr>
      <t>8</t>
    </r>
  </si>
  <si>
    <r>
      <t>Colorado</t>
    </r>
    <r>
      <rPr>
        <vertAlign val="superscript"/>
        <sz val="9"/>
        <rFont val="Times New Roman"/>
        <family val="1"/>
      </rPr>
      <t>9</t>
    </r>
  </si>
  <si>
    <r>
      <t>Yes</t>
    </r>
    <r>
      <rPr>
        <vertAlign val="superscript"/>
        <sz val="9"/>
        <rFont val="Times New Roman"/>
        <family val="1"/>
      </rPr>
      <t>11</t>
    </r>
  </si>
  <si>
    <r>
      <t>Yes</t>
    </r>
    <r>
      <rPr>
        <vertAlign val="superscript"/>
        <sz val="9"/>
        <rFont val="Times New Roman"/>
        <family val="1"/>
      </rPr>
      <t>13</t>
    </r>
  </si>
  <si>
    <r>
      <t>Varies</t>
    </r>
    <r>
      <rPr>
        <vertAlign val="superscript"/>
        <sz val="9"/>
        <rFont val="Times New Roman"/>
        <family val="1"/>
      </rPr>
      <t>13</t>
    </r>
  </si>
  <si>
    <r>
      <t>No</t>
    </r>
    <r>
      <rPr>
        <vertAlign val="superscript"/>
        <sz val="9"/>
        <rFont val="Times New Roman"/>
        <family val="1"/>
      </rPr>
      <t>14</t>
    </r>
  </si>
  <si>
    <r>
      <t>Immediately eligible</t>
    </r>
    <r>
      <rPr>
        <vertAlign val="superscript"/>
        <sz val="9"/>
        <rFont val="Times New Roman"/>
        <family val="1"/>
      </rPr>
      <t>15</t>
    </r>
  </si>
  <si>
    <r>
      <t>Yes</t>
    </r>
    <r>
      <rPr>
        <vertAlign val="superscript"/>
        <sz val="9"/>
        <rFont val="Times New Roman"/>
        <family val="1"/>
      </rPr>
      <t>16</t>
    </r>
  </si>
  <si>
    <r>
      <t>Varies</t>
    </r>
    <r>
      <rPr>
        <vertAlign val="superscript"/>
        <sz val="9"/>
        <rFont val="Times New Roman"/>
        <family val="1"/>
      </rPr>
      <t>17</t>
    </r>
  </si>
  <si>
    <r>
      <t>4 months</t>
    </r>
    <r>
      <rPr>
        <vertAlign val="superscript"/>
        <sz val="9"/>
        <rFont val="Times New Roman"/>
        <family val="1"/>
      </rPr>
      <t>18</t>
    </r>
  </si>
  <si>
    <r>
      <t>Once in a lifetime</t>
    </r>
    <r>
      <rPr>
        <vertAlign val="superscript"/>
        <sz val="9"/>
        <rFont val="Times New Roman"/>
        <family val="1"/>
      </rPr>
      <t>19</t>
    </r>
  </si>
  <si>
    <r>
      <t>Yes</t>
    </r>
    <r>
      <rPr>
        <vertAlign val="superscript"/>
        <sz val="9"/>
        <rFont val="Times New Roman"/>
        <family val="1"/>
      </rPr>
      <t>20</t>
    </r>
  </si>
  <si>
    <r>
      <t>As often as needed</t>
    </r>
    <r>
      <rPr>
        <vertAlign val="superscript"/>
        <sz val="9"/>
        <rFont val="Times New Roman"/>
        <family val="1"/>
      </rPr>
      <t>21</t>
    </r>
  </si>
  <si>
    <r>
      <t>Immediately eligible</t>
    </r>
    <r>
      <rPr>
        <vertAlign val="superscript"/>
        <sz val="9"/>
        <rFont val="Times New Roman"/>
        <family val="1"/>
      </rPr>
      <t>22</t>
    </r>
  </si>
  <si>
    <r>
      <t xml:space="preserve">$2,500 </t>
    </r>
    <r>
      <rPr>
        <vertAlign val="superscript"/>
        <sz val="9"/>
        <rFont val="Times New Roman"/>
        <family val="1"/>
      </rPr>
      <t>23</t>
    </r>
  </si>
  <si>
    <r>
      <t xml:space="preserve">$1,550 </t>
    </r>
    <r>
      <rPr>
        <vertAlign val="superscript"/>
        <sz val="9"/>
        <rFont val="Times New Roman"/>
        <family val="1"/>
      </rPr>
      <t>21</t>
    </r>
  </si>
  <si>
    <r>
      <t>12 months</t>
    </r>
    <r>
      <rPr>
        <vertAlign val="superscript"/>
        <sz val="9"/>
        <rFont val="Times New Roman"/>
        <family val="1"/>
      </rPr>
      <t>24</t>
    </r>
  </si>
  <si>
    <r>
      <t>Yes</t>
    </r>
    <r>
      <rPr>
        <vertAlign val="superscript"/>
        <sz val="9"/>
        <rFont val="Times New Roman"/>
        <family val="1"/>
      </rPr>
      <t>25</t>
    </r>
  </si>
  <si>
    <r>
      <t>Varies</t>
    </r>
    <r>
      <rPr>
        <vertAlign val="superscript"/>
        <sz val="9"/>
        <rFont val="Times New Roman"/>
        <family val="1"/>
      </rPr>
      <t>26</t>
    </r>
  </si>
  <si>
    <r>
      <t xml:space="preserve">$1,720 </t>
    </r>
    <r>
      <rPr>
        <vertAlign val="superscript"/>
        <sz val="9"/>
        <rFont val="Times New Roman"/>
        <family val="1"/>
      </rPr>
      <t>27</t>
    </r>
  </si>
  <si>
    <r>
      <t>As often as needed</t>
    </r>
    <r>
      <rPr>
        <vertAlign val="superscript"/>
        <sz val="9"/>
        <rFont val="Times New Roman"/>
        <family val="1"/>
      </rPr>
      <t>28</t>
    </r>
  </si>
  <si>
    <r>
      <t>No</t>
    </r>
    <r>
      <rPr>
        <vertAlign val="superscript"/>
        <sz val="9"/>
        <rFont val="Times New Roman"/>
        <family val="1"/>
      </rPr>
      <t>29</t>
    </r>
  </si>
  <si>
    <r>
      <t>Cash loan</t>
    </r>
    <r>
      <rPr>
        <vertAlign val="superscript"/>
        <sz val="9"/>
        <rFont val="Times New Roman"/>
        <family val="1"/>
      </rPr>
      <t>30</t>
    </r>
  </si>
  <si>
    <r>
      <t>As often as needed, up to maximums</t>
    </r>
    <r>
      <rPr>
        <vertAlign val="superscript"/>
        <sz val="9"/>
        <rFont val="Times New Roman"/>
        <family val="1"/>
      </rPr>
      <t>31</t>
    </r>
  </si>
  <si>
    <r>
      <t>Benefit is reduced</t>
    </r>
    <r>
      <rPr>
        <vertAlign val="superscript"/>
        <sz val="9"/>
        <rFont val="Times New Roman"/>
        <family val="1"/>
      </rPr>
      <t>1</t>
    </r>
  </si>
  <si>
    <r>
      <t>California</t>
    </r>
    <r>
      <rPr>
        <vertAlign val="superscript"/>
        <sz val="9"/>
        <rFont val="Times New Roman"/>
        <family val="1"/>
      </rPr>
      <t>2</t>
    </r>
  </si>
  <si>
    <r>
      <t>No</t>
    </r>
    <r>
      <rPr>
        <vertAlign val="superscript"/>
        <sz val="9"/>
        <rFont val="Times New Roman"/>
        <family val="1"/>
      </rPr>
      <t>5</t>
    </r>
  </si>
  <si>
    <r>
      <t>Participate in work activities program, including job search</t>
    </r>
    <r>
      <rPr>
        <vertAlign val="superscript"/>
        <sz val="9"/>
        <rFont val="Times New Roman"/>
        <family val="1"/>
      </rPr>
      <t>7</t>
    </r>
  </si>
  <si>
    <r>
      <t>Individuals who are in at least the seventh month of pregnancy, are over age 62, are caring for a child under 3 months old, do not have a recent work history, or have drug or alcohol problems</t>
    </r>
    <r>
      <rPr>
        <vertAlign val="superscript"/>
        <sz val="9"/>
        <rFont val="Times New Roman"/>
        <family val="1"/>
      </rPr>
      <t>9</t>
    </r>
  </si>
  <si>
    <r>
      <t>Individuals age 60 or older, in the last month of pregnancy, ill or incapacitated, caring for a disabled household member, or caring for a child under 3 months old</t>
    </r>
    <r>
      <rPr>
        <vertAlign val="superscript"/>
        <sz val="9"/>
        <rFont val="Times New Roman"/>
        <family val="1"/>
      </rPr>
      <t>10</t>
    </r>
  </si>
  <si>
    <r>
      <t>Participate in a 12-week job search and job-readiness program</t>
    </r>
    <r>
      <rPr>
        <vertAlign val="superscript"/>
        <sz val="9"/>
        <rFont val="Times New Roman"/>
        <family val="1"/>
      </rPr>
      <t>11</t>
    </r>
  </si>
  <si>
    <r>
      <t>Individuals who have barriers to work or lack a recent and stable work history</t>
    </r>
    <r>
      <rPr>
        <vertAlign val="superscript"/>
        <sz val="9"/>
        <rFont val="Times New Roman"/>
        <family val="1"/>
      </rPr>
      <t>12</t>
    </r>
  </si>
  <si>
    <r>
      <t>X</t>
    </r>
    <r>
      <rPr>
        <vertAlign val="superscript"/>
        <sz val="9"/>
        <rFont val="Times New Roman"/>
        <family val="1"/>
      </rPr>
      <t>1</t>
    </r>
  </si>
  <si>
    <r>
      <t>X</t>
    </r>
    <r>
      <rPr>
        <vertAlign val="superscript"/>
        <sz val="9"/>
        <rFont val="Times New Roman"/>
        <family val="1"/>
      </rPr>
      <t>2</t>
    </r>
  </si>
  <si>
    <r>
      <t xml:space="preserve">7 </t>
    </r>
    <r>
      <rPr>
        <vertAlign val="superscript"/>
        <sz val="9"/>
        <rFont val="Times New Roman"/>
        <family val="1"/>
      </rPr>
      <t>3</t>
    </r>
  </si>
  <si>
    <r>
      <t>X</t>
    </r>
    <r>
      <rPr>
        <vertAlign val="superscript"/>
        <sz val="9"/>
        <rFont val="Times New Roman"/>
        <family val="1"/>
      </rPr>
      <t>4</t>
    </r>
  </si>
  <si>
    <r>
      <t>X</t>
    </r>
    <r>
      <rPr>
        <vertAlign val="superscript"/>
        <sz val="9"/>
        <rFont val="Times New Roman"/>
        <family val="1"/>
      </rPr>
      <t>5</t>
    </r>
  </si>
  <si>
    <r>
      <t xml:space="preserve">9 </t>
    </r>
    <r>
      <rPr>
        <vertAlign val="superscript"/>
        <sz val="9"/>
        <rFont val="Times New Roman"/>
        <family val="1"/>
      </rPr>
      <t>6</t>
    </r>
  </si>
  <si>
    <r>
      <t xml:space="preserve">9 </t>
    </r>
    <r>
      <rPr>
        <vertAlign val="superscript"/>
        <sz val="9"/>
        <rFont val="Times New Roman"/>
        <family val="1"/>
      </rPr>
      <t>7</t>
    </r>
  </si>
  <si>
    <r>
      <t>—-</t>
    </r>
    <r>
      <rPr>
        <vertAlign val="superscript"/>
        <sz val="9"/>
        <rFont val="Times New Roman"/>
        <family val="1"/>
      </rPr>
      <t>10</t>
    </r>
  </si>
  <si>
    <r>
      <t xml:space="preserve">6 </t>
    </r>
    <r>
      <rPr>
        <vertAlign val="superscript"/>
        <sz val="9"/>
        <rFont val="Times New Roman"/>
        <family val="1"/>
      </rPr>
      <t>11</t>
    </r>
  </si>
  <si>
    <r>
      <t>1</t>
    </r>
    <r>
      <rPr>
        <vertAlign val="superscript"/>
        <sz val="9"/>
        <rFont val="Times New Roman"/>
        <family val="1"/>
      </rPr>
      <t>11</t>
    </r>
  </si>
  <si>
    <r>
      <t xml:space="preserve">1 </t>
    </r>
    <r>
      <rPr>
        <vertAlign val="superscript"/>
        <sz val="9"/>
        <rFont val="Times New Roman"/>
        <family val="1"/>
      </rPr>
      <t>14</t>
    </r>
  </si>
  <si>
    <r>
      <t>X</t>
    </r>
    <r>
      <rPr>
        <vertAlign val="superscript"/>
        <sz val="9"/>
        <rFont val="Times New Roman"/>
        <family val="1"/>
      </rPr>
      <t>15</t>
    </r>
  </si>
  <si>
    <r>
      <t>X</t>
    </r>
    <r>
      <rPr>
        <vertAlign val="superscript"/>
        <sz val="9"/>
        <rFont val="Times New Roman"/>
        <family val="1"/>
      </rPr>
      <t>16</t>
    </r>
  </si>
  <si>
    <r>
      <t>Month before the due date</t>
    </r>
    <r>
      <rPr>
        <vertAlign val="superscript"/>
        <sz val="9"/>
        <rFont val="Times New Roman"/>
        <family val="1"/>
      </rPr>
      <t>17</t>
    </r>
  </si>
  <si>
    <r>
      <t>X</t>
    </r>
    <r>
      <rPr>
        <vertAlign val="superscript"/>
        <sz val="9"/>
        <rFont val="Times New Roman"/>
        <family val="1"/>
      </rPr>
      <t>18</t>
    </r>
  </si>
  <si>
    <r>
      <t xml:space="preserve">7 </t>
    </r>
    <r>
      <rPr>
        <vertAlign val="superscript"/>
        <sz val="9"/>
        <rFont val="Times New Roman"/>
        <family val="1"/>
      </rPr>
      <t>19</t>
    </r>
  </si>
  <si>
    <r>
      <t>9</t>
    </r>
    <r>
      <rPr>
        <vertAlign val="superscript"/>
        <sz val="9"/>
        <rFont val="Times New Roman"/>
        <family val="1"/>
      </rPr>
      <t xml:space="preserve"> 20</t>
    </r>
  </si>
  <si>
    <r>
      <t>X</t>
    </r>
    <r>
      <rPr>
        <vertAlign val="superscript"/>
        <sz val="9"/>
        <rFont val="Times New Roman"/>
        <family val="1"/>
      </rPr>
      <t>21</t>
    </r>
  </si>
  <si>
    <r>
      <t>100</t>
    </r>
    <r>
      <rPr>
        <vertAlign val="superscript"/>
        <sz val="9"/>
        <rFont val="Times New Roman"/>
        <family val="1"/>
      </rPr>
      <t xml:space="preserve"> 4</t>
    </r>
  </si>
  <si>
    <r>
      <t>Special requirement</t>
    </r>
    <r>
      <rPr>
        <vertAlign val="superscript"/>
        <sz val="9"/>
        <rFont val="Times New Roman"/>
        <family val="1"/>
      </rPr>
      <t>5</t>
    </r>
  </si>
  <si>
    <r>
      <t>Special requirement</t>
    </r>
    <r>
      <rPr>
        <vertAlign val="superscript"/>
        <sz val="9"/>
        <rFont val="Times New Roman"/>
        <family val="1"/>
      </rPr>
      <t>6</t>
    </r>
  </si>
  <si>
    <r>
      <t>Special requirement</t>
    </r>
    <r>
      <rPr>
        <vertAlign val="superscript"/>
        <sz val="9"/>
        <rFont val="Times New Roman"/>
        <family val="1"/>
      </rPr>
      <t>7</t>
    </r>
  </si>
  <si>
    <r>
      <t>Yes</t>
    </r>
    <r>
      <rPr>
        <vertAlign val="superscript"/>
        <sz val="9"/>
        <rFont val="Times New Roman"/>
        <family val="1"/>
      </rPr>
      <t>2</t>
    </r>
  </si>
  <si>
    <r>
      <t>No</t>
    </r>
    <r>
      <rPr>
        <vertAlign val="superscript"/>
        <sz val="9"/>
        <rFont val="Times New Roman"/>
        <family val="1"/>
      </rPr>
      <t>3</t>
    </r>
  </si>
  <si>
    <r>
      <t>Yes</t>
    </r>
    <r>
      <rPr>
        <vertAlign val="superscript"/>
        <sz val="9"/>
        <rFont val="Times New Roman"/>
        <family val="1"/>
      </rPr>
      <t>4</t>
    </r>
  </si>
  <si>
    <r>
      <t>No</t>
    </r>
    <r>
      <rPr>
        <vertAlign val="superscript"/>
        <sz val="9"/>
        <rFont val="Times New Roman"/>
        <family val="1"/>
      </rPr>
      <t>7</t>
    </r>
  </si>
  <si>
    <r>
      <t>No</t>
    </r>
    <r>
      <rPr>
        <vertAlign val="superscript"/>
        <sz val="9"/>
        <rFont val="Times New Roman"/>
        <family val="1"/>
      </rPr>
      <t>9</t>
    </r>
  </si>
  <si>
    <r>
      <t>Yes</t>
    </r>
    <r>
      <rPr>
        <vertAlign val="superscript"/>
        <sz val="9"/>
        <rFont val="Times New Roman"/>
        <family val="1"/>
      </rPr>
      <t>10</t>
    </r>
  </si>
  <si>
    <r>
      <t>Yes</t>
    </r>
    <r>
      <rPr>
        <vertAlign val="superscript"/>
        <sz val="9"/>
        <rFont val="Times New Roman"/>
        <family val="1"/>
      </rPr>
      <t>12</t>
    </r>
  </si>
  <si>
    <r>
      <t>Varies</t>
    </r>
    <r>
      <rPr>
        <vertAlign val="superscript"/>
        <sz val="9"/>
        <rFont val="Times New Roman"/>
        <family val="1"/>
      </rPr>
      <t>1</t>
    </r>
  </si>
  <si>
    <r>
      <t>Prohibited</t>
    </r>
    <r>
      <rPr>
        <vertAlign val="superscript"/>
        <sz val="9"/>
        <rFont val="Times New Roman"/>
        <family val="1"/>
      </rPr>
      <t>2</t>
    </r>
  </si>
  <si>
    <r>
      <t>Optional</t>
    </r>
    <r>
      <rPr>
        <vertAlign val="superscript"/>
        <sz val="9"/>
        <rFont val="Times New Roman"/>
        <family val="1"/>
      </rPr>
      <t>4</t>
    </r>
  </si>
  <si>
    <r>
      <t>Mandatory</t>
    </r>
    <r>
      <rPr>
        <vertAlign val="superscript"/>
        <sz val="9"/>
        <rFont val="Times New Roman"/>
        <family val="1"/>
      </rPr>
      <t>7</t>
    </r>
  </si>
  <si>
    <r>
      <t>Hawaii</t>
    </r>
    <r>
      <rPr>
        <vertAlign val="superscript"/>
        <sz val="9"/>
        <rFont val="Times New Roman"/>
        <family val="1"/>
      </rPr>
      <t>9</t>
    </r>
  </si>
  <si>
    <r>
      <t>Not counted</t>
    </r>
    <r>
      <rPr>
        <vertAlign val="superscript"/>
        <sz val="9"/>
        <rFont val="Times New Roman"/>
        <family val="1"/>
      </rPr>
      <t>4</t>
    </r>
  </si>
  <si>
    <r>
      <t>Relatives only</t>
    </r>
    <r>
      <rPr>
        <vertAlign val="superscript"/>
        <sz val="9"/>
        <rFont val="Times New Roman"/>
        <family val="1"/>
      </rPr>
      <t>5</t>
    </r>
  </si>
  <si>
    <r>
      <t>California</t>
    </r>
    <r>
      <rPr>
        <vertAlign val="superscript"/>
        <sz val="9"/>
        <rFont val="Times New Roman"/>
        <family val="1"/>
      </rPr>
      <t>6</t>
    </r>
  </si>
  <si>
    <r>
      <t>Relatives</t>
    </r>
    <r>
      <rPr>
        <vertAlign val="superscript"/>
        <sz val="9"/>
        <rFont val="Times New Roman"/>
        <family val="1"/>
      </rPr>
      <t>7</t>
    </r>
  </si>
  <si>
    <t>Registered domestic partners</t>
  </si>
  <si>
    <r>
      <t>Relatives only</t>
    </r>
    <r>
      <rPr>
        <vertAlign val="superscript"/>
        <sz val="9"/>
        <rFont val="Times New Roman"/>
        <family val="1"/>
      </rPr>
      <t>8</t>
    </r>
  </si>
  <si>
    <r>
      <t>All adults</t>
    </r>
    <r>
      <rPr>
        <vertAlign val="superscript"/>
        <sz val="9"/>
        <rFont val="Times New Roman"/>
        <family val="1"/>
      </rPr>
      <t>9</t>
    </r>
  </si>
  <si>
    <t>Partners only</t>
  </si>
  <si>
    <r>
      <t>Relatives and partners only</t>
    </r>
    <r>
      <rPr>
        <vertAlign val="superscript"/>
        <sz val="9"/>
        <rFont val="Times New Roman"/>
        <family val="1"/>
      </rPr>
      <t>10</t>
    </r>
  </si>
  <si>
    <r>
      <t>Budgetary standards reduced to $375</t>
    </r>
    <r>
      <rPr>
        <vertAlign val="superscript"/>
        <sz val="9"/>
        <rFont val="Times New Roman"/>
        <family val="1"/>
      </rPr>
      <t>11</t>
    </r>
  </si>
  <si>
    <r>
      <t>Transitional standard reduced to $952</t>
    </r>
    <r>
      <rPr>
        <vertAlign val="superscript"/>
        <sz val="9"/>
        <rFont val="Times New Roman"/>
        <family val="1"/>
      </rPr>
      <t>12</t>
    </r>
  </si>
  <si>
    <r>
      <t>Actual amount contributed by the nonunit members, up to $103, is added to the unit's unearned income for benefit calculations</t>
    </r>
    <r>
      <rPr>
        <vertAlign val="superscript"/>
        <sz val="9"/>
        <rFont val="Times New Roman"/>
        <family val="1"/>
      </rPr>
      <t>13</t>
    </r>
  </si>
  <si>
    <r>
      <t>Payment standard reduced up to $368</t>
    </r>
    <r>
      <rPr>
        <vertAlign val="superscript"/>
        <sz val="9"/>
        <rFont val="Times New Roman"/>
        <family val="1"/>
      </rPr>
      <t>14</t>
    </r>
  </si>
  <si>
    <r>
      <t>All adults</t>
    </r>
    <r>
      <rPr>
        <vertAlign val="superscript"/>
        <sz val="9"/>
        <rFont val="Times New Roman"/>
        <family val="1"/>
      </rPr>
      <t>15</t>
    </r>
  </si>
  <si>
    <r>
      <t>Unit does not receive $50 increase to payment standard</t>
    </r>
    <r>
      <rPr>
        <vertAlign val="superscript"/>
        <sz val="9"/>
        <rFont val="Times New Roman"/>
        <family val="1"/>
      </rPr>
      <t>16</t>
    </r>
  </si>
  <si>
    <r>
      <t>Remaining income after disregarding $120 of earnings and 100% of need standard for the partner and dependents outside the unit</t>
    </r>
    <r>
      <rPr>
        <vertAlign val="superscript"/>
        <sz val="9"/>
        <rFont val="Times New Roman"/>
        <family val="1"/>
      </rPr>
      <t>17</t>
    </r>
  </si>
  <si>
    <r>
      <t>All adults</t>
    </r>
    <r>
      <rPr>
        <vertAlign val="superscript"/>
        <sz val="9"/>
        <rFont val="Times New Roman"/>
        <family val="1"/>
      </rPr>
      <t>18</t>
    </r>
  </si>
  <si>
    <r>
      <t>All adults</t>
    </r>
    <r>
      <rPr>
        <vertAlign val="superscript"/>
        <sz val="9"/>
        <rFont val="Times New Roman"/>
        <family val="1"/>
      </rPr>
      <t>10</t>
    </r>
  </si>
  <si>
    <r>
      <t>Relatives only</t>
    </r>
    <r>
      <rPr>
        <vertAlign val="superscript"/>
        <sz val="9"/>
        <rFont val="Times New Roman"/>
        <family val="1"/>
      </rPr>
      <t>19</t>
    </r>
  </si>
  <si>
    <r>
      <t>18</t>
    </r>
    <r>
      <rPr>
        <vertAlign val="superscript"/>
        <sz val="9"/>
        <rFont val="Times New Roman"/>
        <family val="1"/>
      </rPr>
      <t xml:space="preserve"> 4</t>
    </r>
  </si>
  <si>
    <r>
      <t>18</t>
    </r>
    <r>
      <rPr>
        <vertAlign val="superscript"/>
        <sz val="9"/>
        <rFont val="Times New Roman"/>
        <family val="1"/>
      </rPr>
      <t xml:space="preserve"> 5</t>
    </r>
  </si>
  <si>
    <r>
      <t>18</t>
    </r>
    <r>
      <rPr>
        <vertAlign val="superscript"/>
        <sz val="9"/>
        <rFont val="Times New Roman"/>
        <family val="1"/>
      </rPr>
      <t xml:space="preserve"> 6</t>
    </r>
  </si>
  <si>
    <r>
      <t>18</t>
    </r>
    <r>
      <rPr>
        <vertAlign val="superscript"/>
        <sz val="9"/>
        <rFont val="Times New Roman"/>
        <family val="1"/>
      </rPr>
      <t xml:space="preserve"> 7</t>
    </r>
  </si>
  <si>
    <r>
      <t xml:space="preserve">18 </t>
    </r>
    <r>
      <rPr>
        <vertAlign val="superscript"/>
        <sz val="9"/>
        <rFont val="Times New Roman"/>
        <family val="1"/>
      </rPr>
      <t>8</t>
    </r>
  </si>
  <si>
    <r>
      <t>Counted</t>
    </r>
    <r>
      <rPr>
        <vertAlign val="superscript"/>
        <sz val="9"/>
        <rFont val="Times New Roman"/>
        <family val="1"/>
      </rPr>
      <t>2</t>
    </r>
  </si>
  <si>
    <r>
      <t>Not counted</t>
    </r>
    <r>
      <rPr>
        <vertAlign val="superscript"/>
        <sz val="9"/>
        <rFont val="Times New Roman"/>
        <family val="1"/>
      </rPr>
      <t>3</t>
    </r>
  </si>
  <si>
    <r>
      <t>Partially counted</t>
    </r>
    <r>
      <rPr>
        <vertAlign val="superscript"/>
        <sz val="9"/>
        <rFont val="Times New Roman"/>
        <family val="1"/>
      </rPr>
      <t>4</t>
    </r>
  </si>
  <si>
    <r>
      <t>Prohibited</t>
    </r>
    <r>
      <rPr>
        <vertAlign val="superscript"/>
        <sz val="9"/>
        <rFont val="Times New Roman"/>
        <family val="1"/>
      </rPr>
      <t>5</t>
    </r>
  </si>
  <si>
    <r>
      <t>Mandatory unless inclusion causes ineligibility</t>
    </r>
    <r>
      <rPr>
        <vertAlign val="superscript"/>
        <sz val="9"/>
        <rFont val="Times New Roman"/>
        <family val="1"/>
      </rPr>
      <t>6</t>
    </r>
  </si>
  <si>
    <r>
      <t>$2,000/$3,000</t>
    </r>
    <r>
      <rPr>
        <vertAlign val="superscript"/>
        <sz val="9"/>
        <rFont val="Times New Roman"/>
        <family val="1"/>
      </rPr>
      <t xml:space="preserve"> 1</t>
    </r>
  </si>
  <si>
    <r>
      <t>All vehicles owned by household</t>
    </r>
    <r>
      <rPr>
        <vertAlign val="superscript"/>
        <sz val="9"/>
        <rFont val="Times New Roman"/>
        <family val="1"/>
      </rPr>
      <t>2</t>
    </r>
  </si>
  <si>
    <r>
      <t>$2,000/$3,250</t>
    </r>
    <r>
      <rPr>
        <vertAlign val="superscript"/>
        <sz val="9"/>
        <rFont val="Times New Roman"/>
        <family val="1"/>
      </rPr>
      <t xml:space="preserve"> 3</t>
    </r>
  </si>
  <si>
    <r>
      <t xml:space="preserve">$2000 </t>
    </r>
    <r>
      <rPr>
        <vertAlign val="superscript"/>
        <sz val="9"/>
        <rFont val="Times New Roman"/>
        <family val="1"/>
      </rPr>
      <t>7</t>
    </r>
  </si>
  <si>
    <r>
      <t>One vehicle per housheold</t>
    </r>
    <r>
      <rPr>
        <vertAlign val="superscript"/>
        <sz val="9"/>
        <rFont val="Times New Roman"/>
        <family val="1"/>
      </rPr>
      <t>8</t>
    </r>
  </si>
  <si>
    <r>
      <t xml:space="preserve">$2,000 </t>
    </r>
    <r>
      <rPr>
        <vertAlign val="superscript"/>
        <sz val="9"/>
        <rFont val="Times New Roman"/>
        <family val="1"/>
      </rPr>
      <t>9</t>
    </r>
  </si>
  <si>
    <r>
      <t xml:space="preserve">$2,000 </t>
    </r>
    <r>
      <rPr>
        <vertAlign val="superscript"/>
        <sz val="9"/>
        <rFont val="Times New Roman"/>
        <family val="1"/>
      </rPr>
      <t>11</t>
    </r>
  </si>
  <si>
    <r>
      <t>One vehicle per household</t>
    </r>
    <r>
      <rPr>
        <vertAlign val="superscript"/>
        <sz val="9"/>
        <rFont val="Times New Roman"/>
        <family val="1"/>
      </rPr>
      <t>13</t>
    </r>
  </si>
  <si>
    <r>
      <t>$4,000/$6,000</t>
    </r>
    <r>
      <rPr>
        <vertAlign val="superscript"/>
        <sz val="9"/>
        <rFont val="Times New Roman"/>
        <family val="1"/>
      </rPr>
      <t xml:space="preserve"> 14</t>
    </r>
  </si>
  <si>
    <r>
      <t>One vehicle per household</t>
    </r>
    <r>
      <rPr>
        <vertAlign val="superscript"/>
        <sz val="9"/>
        <rFont val="Times New Roman"/>
        <family val="1"/>
      </rPr>
      <t>15</t>
    </r>
  </si>
  <si>
    <r>
      <t xml:space="preserve">$3,500 </t>
    </r>
    <r>
      <rPr>
        <vertAlign val="superscript"/>
        <sz val="9"/>
        <rFont val="Times New Roman"/>
        <family val="1"/>
      </rPr>
      <t>16</t>
    </r>
  </si>
  <si>
    <r>
      <t>All vehicles owned by household</t>
    </r>
    <r>
      <rPr>
        <vertAlign val="superscript"/>
        <sz val="9"/>
        <rFont val="Times New Roman"/>
        <family val="1"/>
      </rPr>
      <t>17</t>
    </r>
  </si>
  <si>
    <r>
      <t>$4,650</t>
    </r>
    <r>
      <rPr>
        <vertAlign val="superscript"/>
        <sz val="9"/>
        <rFont val="Times New Roman"/>
        <family val="1"/>
      </rPr>
      <t>F</t>
    </r>
    <r>
      <rPr>
        <sz val="9"/>
        <rFont val="Times New Roman"/>
        <family val="1"/>
      </rPr>
      <t>/$9,300</t>
    </r>
    <r>
      <rPr>
        <vertAlign val="superscript"/>
        <sz val="9"/>
        <rFont val="Times New Roman"/>
        <family val="1"/>
      </rPr>
      <t xml:space="preserve"> 18</t>
    </r>
  </si>
  <si>
    <r>
      <t xml:space="preserve">$3,000/$6,000/+$25 </t>
    </r>
    <r>
      <rPr>
        <vertAlign val="superscript"/>
        <sz val="9"/>
        <rFont val="Times New Roman"/>
        <family val="1"/>
      </rPr>
      <t>19</t>
    </r>
  </si>
  <si>
    <r>
      <t>$2,500</t>
    </r>
    <r>
      <rPr>
        <vertAlign val="superscript"/>
        <sz val="9"/>
        <rFont val="Times New Roman"/>
        <family val="1"/>
      </rPr>
      <t xml:space="preserve"> 20</t>
    </r>
  </si>
  <si>
    <r>
      <t>One vehicle per adult</t>
    </r>
    <r>
      <rPr>
        <vertAlign val="superscript"/>
        <sz val="9"/>
        <rFont val="Times New Roman"/>
        <family val="1"/>
      </rPr>
      <t>21</t>
    </r>
  </si>
  <si>
    <r>
      <t>One vehicle per licensed driver</t>
    </r>
    <r>
      <rPr>
        <vertAlign val="superscript"/>
        <sz val="9"/>
        <rFont val="Times New Roman"/>
        <family val="1"/>
      </rPr>
      <t>22</t>
    </r>
  </si>
  <si>
    <r>
      <t>One vehicle per household</t>
    </r>
    <r>
      <rPr>
        <vertAlign val="superscript"/>
        <sz val="9"/>
        <rFont val="Times New Roman"/>
        <family val="1"/>
      </rPr>
      <t>23</t>
    </r>
  </si>
  <si>
    <r>
      <t>$4,650 of all vehicles owned by household</t>
    </r>
    <r>
      <rPr>
        <vertAlign val="superscript"/>
        <sz val="9"/>
        <rFont val="Times New Roman"/>
        <family val="1"/>
      </rPr>
      <t xml:space="preserve">F, 24 </t>
    </r>
  </si>
  <si>
    <r>
      <t>$5,000</t>
    </r>
    <r>
      <rPr>
        <vertAlign val="superscript"/>
        <sz val="9"/>
        <rFont val="Times New Roman"/>
        <family val="1"/>
      </rPr>
      <t>E, 25</t>
    </r>
  </si>
  <si>
    <r>
      <t>One vehicle per household</t>
    </r>
    <r>
      <rPr>
        <vertAlign val="superscript"/>
        <sz val="9"/>
        <rFont val="Times New Roman"/>
        <family val="1"/>
      </rPr>
      <t>E, 26</t>
    </r>
  </si>
  <si>
    <r>
      <t>100% of countable income divided by the number of persons in the household (inside and outside the unit that the grandparent is responsible for) times the family size</t>
    </r>
    <r>
      <rPr>
        <vertAlign val="superscript"/>
        <sz val="9"/>
        <rFont val="Times New Roman"/>
        <family val="1"/>
      </rPr>
      <t>2</t>
    </r>
  </si>
  <si>
    <r>
      <t>100% of federal poverty guideline, $90</t>
    </r>
    <r>
      <rPr>
        <vertAlign val="superscript"/>
        <sz val="9"/>
        <rFont val="Times New Roman"/>
        <family val="1"/>
      </rPr>
      <t xml:space="preserve"> 6</t>
    </r>
  </si>
  <si>
    <r>
      <t xml:space="preserve">$240 and 50% </t>
    </r>
    <r>
      <rPr>
        <vertAlign val="superscript"/>
        <sz val="9"/>
        <rFont val="Times New Roman"/>
        <family val="1"/>
      </rPr>
      <t>9</t>
    </r>
  </si>
  <si>
    <r>
      <t>No</t>
    </r>
    <r>
      <rPr>
        <vertAlign val="superscript"/>
        <sz val="9"/>
        <rFont val="Times New Roman"/>
        <family val="1"/>
      </rPr>
      <t>10</t>
    </r>
  </si>
  <si>
    <r>
      <t>$200</t>
    </r>
    <r>
      <rPr>
        <vertAlign val="superscript"/>
        <sz val="9"/>
        <rFont val="Times New Roman"/>
        <family val="1"/>
      </rPr>
      <t xml:space="preserve"> 11</t>
    </r>
  </si>
  <si>
    <r>
      <t>No</t>
    </r>
    <r>
      <rPr>
        <vertAlign val="superscript"/>
        <sz val="9"/>
        <rFont val="Times New Roman"/>
        <family val="1"/>
      </rPr>
      <t>1</t>
    </r>
  </si>
  <si>
    <r>
      <t>Yes</t>
    </r>
    <r>
      <rPr>
        <vertAlign val="superscript"/>
        <sz val="9"/>
        <rFont val="Times New Roman"/>
        <family val="1"/>
      </rPr>
      <t>3</t>
    </r>
  </si>
  <si>
    <r>
      <t>100% of allowable payment for the family size</t>
    </r>
    <r>
      <rPr>
        <vertAlign val="superscript"/>
        <sz val="9"/>
        <rFont val="Times New Roman"/>
        <family val="1"/>
      </rPr>
      <t>9</t>
    </r>
  </si>
  <si>
    <r>
      <t>—-</t>
    </r>
    <r>
      <rPr>
        <vertAlign val="superscript"/>
        <sz val="9"/>
        <rFont val="Times New Roman"/>
        <family val="1"/>
      </rPr>
      <t>11</t>
    </r>
  </si>
  <si>
    <r>
      <t>No</t>
    </r>
    <r>
      <rPr>
        <vertAlign val="superscript"/>
        <sz val="9"/>
        <rFont val="Times New Roman"/>
        <family val="1"/>
      </rPr>
      <t>+ 12</t>
    </r>
  </si>
  <si>
    <r>
      <t xml:space="preserve">$240 and 50% </t>
    </r>
    <r>
      <rPr>
        <vertAlign val="superscript"/>
        <sz val="9"/>
        <rFont val="Times New Roman"/>
        <family val="1"/>
      </rPr>
      <t>13</t>
    </r>
  </si>
  <si>
    <r>
      <t>No</t>
    </r>
    <r>
      <rPr>
        <vertAlign val="superscript"/>
        <sz val="9"/>
        <rFont val="Times New Roman"/>
        <family val="1"/>
      </rPr>
      <t>+ 14</t>
    </r>
  </si>
  <si>
    <r>
      <t>Yes</t>
    </r>
    <r>
      <rPr>
        <vertAlign val="superscript"/>
        <sz val="9"/>
        <rFont val="Times New Roman"/>
        <family val="1"/>
      </rPr>
      <t>15</t>
    </r>
  </si>
  <si>
    <r>
      <t>New Jersey</t>
    </r>
    <r>
      <rPr>
        <vertAlign val="superscript"/>
        <sz val="9"/>
        <rFont val="Times New Roman"/>
        <family val="1"/>
      </rPr>
      <t>1</t>
    </r>
  </si>
  <si>
    <r>
      <t>Pennsylvania</t>
    </r>
    <r>
      <rPr>
        <vertAlign val="superscript"/>
        <sz val="9"/>
        <rFont val="Times New Roman"/>
        <family val="1"/>
      </rPr>
      <t>2</t>
    </r>
  </si>
  <si>
    <r>
      <t xml:space="preserve">20% </t>
    </r>
    <r>
      <rPr>
        <vertAlign val="superscript"/>
        <sz val="9"/>
        <rFont val="Times New Roman"/>
        <family val="1"/>
      </rPr>
      <t>2</t>
    </r>
  </si>
  <si>
    <r>
      <t>100% of subsidized wages</t>
    </r>
    <r>
      <rPr>
        <vertAlign val="superscript"/>
        <sz val="9"/>
        <rFont val="Times New Roman"/>
        <family val="1"/>
      </rPr>
      <t>3</t>
    </r>
  </si>
  <si>
    <r>
      <t xml:space="preserve">$90 </t>
    </r>
    <r>
      <rPr>
        <vertAlign val="superscript"/>
        <sz val="9"/>
        <rFont val="Times New Roman"/>
        <family val="1"/>
      </rPr>
      <t>4</t>
    </r>
  </si>
  <si>
    <r>
      <t xml:space="preserve">$90 </t>
    </r>
    <r>
      <rPr>
        <vertAlign val="superscript"/>
        <sz val="9"/>
        <rFont val="Times New Roman"/>
        <family val="1"/>
      </rPr>
      <t>5</t>
    </r>
  </si>
  <si>
    <r>
      <t xml:space="preserve">18% </t>
    </r>
    <r>
      <rPr>
        <vertAlign val="superscript"/>
        <sz val="9"/>
        <rFont val="Times New Roman"/>
        <family val="1"/>
      </rPr>
      <t>6</t>
    </r>
  </si>
  <si>
    <r>
      <t xml:space="preserve">$240 </t>
    </r>
    <r>
      <rPr>
        <vertAlign val="superscript"/>
        <sz val="9"/>
        <rFont val="Times New Roman"/>
        <family val="1"/>
      </rPr>
      <t>8</t>
    </r>
  </si>
  <si>
    <r>
      <t>No explicit net income test</t>
    </r>
    <r>
      <rPr>
        <vertAlign val="superscript"/>
        <sz val="9"/>
        <rFont val="Times New Roman"/>
        <family val="1"/>
      </rPr>
      <t>10</t>
    </r>
  </si>
  <si>
    <r>
      <t>$152 and 20% of remainder</t>
    </r>
    <r>
      <rPr>
        <vertAlign val="superscript"/>
        <sz val="9"/>
        <rFont val="Times New Roman"/>
        <family val="1"/>
      </rPr>
      <t>11</t>
    </r>
  </si>
  <si>
    <r>
      <t>Standard of assistance</t>
    </r>
    <r>
      <rPr>
        <vertAlign val="superscript"/>
        <sz val="9"/>
        <rFont val="Times New Roman"/>
        <family val="1"/>
      </rPr>
      <t>1</t>
    </r>
  </si>
  <si>
    <r>
      <t xml:space="preserve">$477 </t>
    </r>
    <r>
      <rPr>
        <vertAlign val="superscript"/>
        <sz val="9"/>
        <rFont val="Times New Roman"/>
        <family val="1"/>
      </rPr>
      <t>2</t>
    </r>
  </si>
  <si>
    <r>
      <t xml:space="preserve">$1,740 </t>
    </r>
    <r>
      <rPr>
        <vertAlign val="superscript"/>
        <sz val="9"/>
        <rFont val="Times New Roman"/>
        <family val="1"/>
      </rPr>
      <t>2</t>
    </r>
  </si>
  <si>
    <r>
      <t>—</t>
    </r>
    <r>
      <rPr>
        <vertAlign val="superscript"/>
        <sz val="9"/>
        <rFont val="Times New Roman"/>
        <family val="1"/>
      </rPr>
      <t>3</t>
    </r>
  </si>
  <si>
    <r>
      <t>$160 and 66.7% of remainder</t>
    </r>
    <r>
      <rPr>
        <vertAlign val="superscript"/>
        <sz val="9"/>
        <rFont val="Times New Roman"/>
        <family val="1"/>
      </rPr>
      <t>4</t>
    </r>
  </si>
  <si>
    <r>
      <t>$120 and 33.3% of remainder in next 4 months, $120 in next 8 months, $90 thereafter</t>
    </r>
    <r>
      <rPr>
        <vertAlign val="superscript"/>
        <sz val="9"/>
        <rFont val="Times New Roman"/>
        <family val="1"/>
      </rPr>
      <t>5</t>
    </r>
  </si>
  <si>
    <r>
      <t>$1,020 in first 6 months, $120 thereafter</t>
    </r>
    <r>
      <rPr>
        <vertAlign val="superscript"/>
        <sz val="9"/>
        <rFont val="Times New Roman"/>
        <family val="1"/>
      </rPr>
      <t>6</t>
    </r>
  </si>
  <si>
    <r>
      <t>$90</t>
    </r>
    <r>
      <rPr>
        <vertAlign val="superscript"/>
        <sz val="9"/>
        <rFont val="Times New Roman"/>
        <family val="1"/>
      </rPr>
      <t xml:space="preserve"> 8</t>
    </r>
  </si>
  <si>
    <r>
      <t>$120 and 33.3% of remainder in next 4 months, $120 in next 8 months, $90 thereafter</t>
    </r>
    <r>
      <rPr>
        <vertAlign val="superscript"/>
        <sz val="9"/>
        <rFont val="Times New Roman"/>
        <family val="1"/>
      </rPr>
      <t>9</t>
    </r>
  </si>
  <si>
    <r>
      <t>100% in first 3 months, 85% in months 4–6, 75% in months 7–9, 65% in months 10–12, $90 or 20% (whichever is greater) thereafter</t>
    </r>
    <r>
      <rPr>
        <vertAlign val="superscript"/>
        <sz val="9"/>
        <rFont val="Times New Roman"/>
        <family val="1"/>
      </rPr>
      <t>10</t>
    </r>
  </si>
  <si>
    <r>
      <t>100% in first month, 75% in next 6 months, 50% thereafter</t>
    </r>
    <r>
      <rPr>
        <vertAlign val="superscript"/>
        <sz val="9"/>
        <rFont val="Times New Roman"/>
        <family val="1"/>
      </rPr>
      <t>11</t>
    </r>
  </si>
  <si>
    <r>
      <t>$125 and 50% of remainder</t>
    </r>
    <r>
      <rPr>
        <vertAlign val="superscript"/>
        <sz val="9"/>
        <rFont val="Times New Roman"/>
        <family val="1"/>
      </rPr>
      <t>12</t>
    </r>
  </si>
  <si>
    <r>
      <t>$180 or 27% (whichever is greater) in all months, plus 50% of remainder in first 6 months, 35% of remainder in months 7–9, 25% of remainder in months 10–13</t>
    </r>
    <r>
      <rPr>
        <vertAlign val="superscript"/>
        <sz val="9"/>
        <rFont val="Times New Roman"/>
        <family val="1"/>
      </rPr>
      <t>13</t>
    </r>
  </si>
  <si>
    <r>
      <t>$240 and 50% of remainder</t>
    </r>
    <r>
      <rPr>
        <vertAlign val="superscript"/>
        <sz val="9"/>
        <rFont val="Times New Roman"/>
        <family val="1"/>
      </rPr>
      <t>14</t>
    </r>
  </si>
  <si>
    <r>
      <t xml:space="preserve">$250 </t>
    </r>
    <r>
      <rPr>
        <vertAlign val="superscript"/>
        <sz val="9"/>
        <rFont val="Times New Roman"/>
        <family val="1"/>
      </rPr>
      <t>16</t>
    </r>
  </si>
  <si>
    <r>
      <t>$152 and 20% of remainder</t>
    </r>
    <r>
      <rPr>
        <vertAlign val="superscript"/>
        <sz val="9"/>
        <rFont val="Times New Roman"/>
        <family val="1"/>
      </rPr>
      <t>19</t>
    </r>
  </si>
  <si>
    <r>
      <t xml:space="preserve">$200 </t>
    </r>
    <r>
      <rPr>
        <vertAlign val="superscript"/>
        <sz val="9"/>
        <rFont val="Times New Roman"/>
        <family val="1"/>
      </rPr>
      <t>20</t>
    </r>
  </si>
  <si>
    <r>
      <t>The cash value of the unit's SNAP and TANF benefit minus earnings after taxes</t>
    </r>
    <r>
      <rPr>
        <vertAlign val="superscript"/>
        <sz val="9"/>
        <rFont val="Times New Roman"/>
        <family val="1"/>
      </rPr>
      <t>2</t>
    </r>
  </si>
  <si>
    <r>
      <t>Maximum payment level or 50% of maximum payment level (a flat grant amount)</t>
    </r>
    <r>
      <rPr>
        <vertAlign val="superscript"/>
        <sz val="9"/>
        <rFont val="Times New Roman"/>
        <family val="1"/>
      </rPr>
      <t>3</t>
    </r>
  </si>
  <si>
    <r>
      <t>Maximum aid payment minus net income</t>
    </r>
    <r>
      <rPr>
        <vertAlign val="superscript"/>
        <sz val="9"/>
        <rFont val="Times New Roman"/>
        <family val="1"/>
      </rPr>
      <t>4</t>
    </r>
  </si>
  <si>
    <r>
      <t>Lesser of (family wage level minus net income) or transitional standard</t>
    </r>
    <r>
      <rPr>
        <vertAlign val="superscript"/>
        <sz val="9"/>
        <rFont val="Times New Roman"/>
        <family val="1"/>
      </rPr>
      <t>5</t>
    </r>
  </si>
  <si>
    <r>
      <t>The cash value of the unit's food stamp and TANF benefit minus a measure of net earnings</t>
    </r>
    <r>
      <rPr>
        <vertAlign val="superscript"/>
        <sz val="9"/>
        <rFont val="Times New Roman"/>
        <family val="1"/>
      </rPr>
      <t>6</t>
    </r>
  </si>
  <si>
    <r>
      <t>Lesser of (consolidated need standard minus net income) or maximum benefit</t>
    </r>
    <r>
      <rPr>
        <vertAlign val="superscript"/>
        <sz val="9"/>
        <rFont val="Times New Roman"/>
        <family val="1"/>
      </rPr>
      <t>7</t>
    </r>
  </si>
  <si>
    <r>
      <t>Lesser of (federal poverty guideline minus net income) or (standard of assistance minus gross unearned income) or maximum benefit</t>
    </r>
    <r>
      <rPr>
        <vertAlign val="superscript"/>
        <sz val="9"/>
        <rFont val="Times New Roman"/>
        <family val="1"/>
      </rPr>
      <t>8</t>
    </r>
  </si>
  <si>
    <r>
      <t>Lesser of (payment standard minus net income) or maximum benefit</t>
    </r>
    <r>
      <rPr>
        <vertAlign val="superscript"/>
        <sz val="9"/>
        <rFont val="Times New Roman"/>
        <family val="1"/>
      </rPr>
      <t>9</t>
    </r>
  </si>
  <si>
    <r>
      <t>Varies by hours worked</t>
    </r>
    <r>
      <rPr>
        <vertAlign val="superscript"/>
        <sz val="9"/>
        <rFont val="Times New Roman"/>
        <family val="1"/>
      </rPr>
      <t>10</t>
    </r>
  </si>
  <si>
    <r>
      <t>None</t>
    </r>
    <r>
      <rPr>
        <vertAlign val="superscript"/>
        <sz val="9"/>
        <rFont val="Times New Roman"/>
        <family val="1"/>
      </rPr>
      <t>11</t>
    </r>
  </si>
  <si>
    <r>
      <t>Payment standard and food stamps</t>
    </r>
    <r>
      <rPr>
        <vertAlign val="superscript"/>
        <sz val="9"/>
        <rFont val="Times New Roman"/>
        <family val="1"/>
      </rPr>
      <t>1</t>
    </r>
  </si>
  <si>
    <r>
      <t xml:space="preserve">$610 </t>
    </r>
    <r>
      <rPr>
        <vertAlign val="superscript"/>
        <sz val="9"/>
        <rFont val="Times New Roman"/>
        <family val="1"/>
      </rPr>
      <t>2</t>
    </r>
  </si>
  <si>
    <r>
      <t>Transitional standard</t>
    </r>
    <r>
      <rPr>
        <vertAlign val="superscript"/>
        <sz val="9"/>
        <rFont val="Times New Roman"/>
        <family val="1"/>
      </rPr>
      <t>3</t>
    </r>
  </si>
  <si>
    <r>
      <t>($532)</t>
    </r>
    <r>
      <rPr>
        <vertAlign val="superscript"/>
        <sz val="9"/>
        <rFont val="Times New Roman"/>
        <family val="1"/>
      </rPr>
      <t>4</t>
    </r>
  </si>
  <si>
    <r>
      <t>Family wage level</t>
    </r>
    <r>
      <rPr>
        <vertAlign val="superscript"/>
        <sz val="9"/>
        <rFont val="Times New Roman"/>
        <family val="1"/>
      </rPr>
      <t>5</t>
    </r>
  </si>
  <si>
    <r>
      <t>Adjusted income/payment standard (SNAP)</t>
    </r>
    <r>
      <rPr>
        <vertAlign val="superscript"/>
        <sz val="9"/>
        <rFont val="Times New Roman"/>
        <family val="1"/>
      </rPr>
      <t>1</t>
    </r>
  </si>
  <si>
    <r>
      <t>$424</t>
    </r>
    <r>
      <rPr>
        <vertAlign val="superscript"/>
        <sz val="9"/>
        <rFont val="Times New Roman"/>
        <family val="1"/>
      </rPr>
      <t xml:space="preserve"> 6</t>
    </r>
  </si>
  <si>
    <r>
      <t>$185</t>
    </r>
    <r>
      <rPr>
        <vertAlign val="superscript"/>
        <sz val="9"/>
        <rFont val="Times New Roman"/>
        <family val="1"/>
      </rPr>
      <t xml:space="preserve"> 7</t>
    </r>
  </si>
  <si>
    <r>
      <t xml:space="preserve">$498 </t>
    </r>
    <r>
      <rPr>
        <vertAlign val="superscript"/>
        <sz val="9"/>
        <rFont val="Times New Roman"/>
        <family val="1"/>
      </rPr>
      <t>8</t>
    </r>
  </si>
  <si>
    <r>
      <t>—-</t>
    </r>
    <r>
      <rPr>
        <vertAlign val="superscript"/>
        <sz val="9"/>
        <rFont val="Times New Roman"/>
        <family val="1"/>
      </rPr>
      <t xml:space="preserve"> 9</t>
    </r>
  </si>
  <si>
    <r>
      <t>—-</t>
    </r>
    <r>
      <rPr>
        <vertAlign val="superscript"/>
        <sz val="9"/>
        <rFont val="Times New Roman"/>
        <family val="1"/>
      </rPr>
      <t xml:space="preserve"> 10</t>
    </r>
  </si>
  <si>
    <r>
      <t xml:space="preserve">$653 </t>
    </r>
    <r>
      <rPr>
        <vertAlign val="superscript"/>
        <sz val="9"/>
        <rFont val="Times New Roman"/>
        <family val="1"/>
      </rPr>
      <t>11</t>
    </r>
  </si>
  <si>
    <r>
      <t>—-</t>
    </r>
    <r>
      <rPr>
        <vertAlign val="superscript"/>
        <sz val="9"/>
        <rFont val="Times New Roman"/>
        <family val="1"/>
      </rPr>
      <t>12</t>
    </r>
  </si>
  <si>
    <r>
      <t>Tennessee</t>
    </r>
    <r>
      <rPr>
        <vertAlign val="superscript"/>
        <sz val="9"/>
        <rFont val="Times New Roman"/>
        <family val="1"/>
      </rPr>
      <t>2</t>
    </r>
  </si>
  <si>
    <r>
      <t>Hawaii</t>
    </r>
    <r>
      <rPr>
        <vertAlign val="superscript"/>
        <sz val="9"/>
        <rFont val="Times New Roman"/>
        <family val="1"/>
      </rPr>
      <t>1</t>
    </r>
  </si>
  <si>
    <r>
      <t>Trial Jobs/Unsubsidized Employment</t>
    </r>
    <r>
      <rPr>
        <vertAlign val="superscript"/>
        <sz val="9"/>
        <rFont val="Times New Roman"/>
        <family val="1"/>
      </rPr>
      <t>3</t>
    </r>
  </si>
  <si>
    <r>
      <t xml:space="preserve">40 </t>
    </r>
    <r>
      <rPr>
        <vertAlign val="superscript"/>
        <sz val="9"/>
        <rFont val="Times New Roman"/>
        <family val="1"/>
      </rPr>
      <t>9</t>
    </r>
  </si>
  <si>
    <r>
      <t>Arkansas</t>
    </r>
    <r>
      <rPr>
        <vertAlign val="superscript"/>
        <sz val="9"/>
        <rFont val="Times New Roman"/>
        <family val="1"/>
      </rPr>
      <t>10</t>
    </r>
  </si>
  <si>
    <r>
      <t xml:space="preserve">24 </t>
    </r>
    <r>
      <rPr>
        <vertAlign val="superscript"/>
        <sz val="9"/>
        <rFont val="Times New Roman"/>
        <family val="1"/>
      </rPr>
      <t>11</t>
    </r>
  </si>
  <si>
    <r>
      <t>Colorado</t>
    </r>
    <r>
      <rPr>
        <vertAlign val="superscript"/>
        <sz val="9"/>
        <rFont val="Times New Roman"/>
        <family val="1"/>
      </rPr>
      <t>12</t>
    </r>
  </si>
  <si>
    <r>
      <t>No exemption</t>
    </r>
    <r>
      <rPr>
        <vertAlign val="superscript"/>
        <sz val="9"/>
        <rFont val="Times New Roman"/>
        <family val="1"/>
      </rPr>
      <t>13</t>
    </r>
  </si>
  <si>
    <r>
      <t xml:space="preserve">12 </t>
    </r>
    <r>
      <rPr>
        <vertAlign val="superscript"/>
        <sz val="9"/>
        <rFont val="Times New Roman"/>
        <family val="1"/>
      </rPr>
      <t>15</t>
    </r>
  </si>
  <si>
    <r>
      <t>No exemption</t>
    </r>
    <r>
      <rPr>
        <vertAlign val="superscript"/>
        <sz val="9"/>
        <rFont val="Times New Roman"/>
        <family val="1"/>
      </rPr>
      <t>17</t>
    </r>
  </si>
  <si>
    <r>
      <t>Yes</t>
    </r>
    <r>
      <rPr>
        <vertAlign val="superscript"/>
        <sz val="9"/>
        <rFont val="Times New Roman"/>
        <family val="1"/>
      </rPr>
      <t>21</t>
    </r>
  </si>
  <si>
    <r>
      <t>Yes</t>
    </r>
    <r>
      <rPr>
        <vertAlign val="superscript"/>
        <sz val="9"/>
        <rFont val="Times New Roman"/>
        <family val="1"/>
      </rPr>
      <t>22</t>
    </r>
  </si>
  <si>
    <r>
      <t>Maryland</t>
    </r>
    <r>
      <rPr>
        <vertAlign val="superscript"/>
        <sz val="9"/>
        <rFont val="Times New Roman"/>
        <family val="1"/>
      </rPr>
      <t>1</t>
    </r>
  </si>
  <si>
    <r>
      <t>Yes</t>
    </r>
    <r>
      <rPr>
        <vertAlign val="superscript"/>
        <sz val="9"/>
        <rFont val="Times New Roman"/>
        <family val="1"/>
      </rPr>
      <t>32</t>
    </r>
  </si>
  <si>
    <r>
      <t>Yes</t>
    </r>
    <r>
      <rPr>
        <vertAlign val="superscript"/>
        <sz val="9"/>
        <rFont val="Times New Roman"/>
        <family val="1"/>
      </rPr>
      <t>33</t>
    </r>
  </si>
  <si>
    <r>
      <t>No exemption</t>
    </r>
    <r>
      <rPr>
        <vertAlign val="superscript"/>
        <sz val="9"/>
        <rFont val="Times New Roman"/>
        <family val="1"/>
      </rPr>
      <t>39</t>
    </r>
  </si>
  <si>
    <r>
      <t>No exemption</t>
    </r>
    <r>
      <rPr>
        <vertAlign val="superscript"/>
        <sz val="9"/>
        <rFont val="Times New Roman"/>
        <family val="1"/>
      </rPr>
      <t>42</t>
    </r>
  </si>
  <si>
    <r>
      <t>No exemption</t>
    </r>
    <r>
      <rPr>
        <vertAlign val="superscript"/>
        <sz val="9"/>
        <rFont val="Times New Roman"/>
        <family val="1"/>
      </rPr>
      <t>45</t>
    </r>
  </si>
  <si>
    <r>
      <t>Yes</t>
    </r>
    <r>
      <rPr>
        <vertAlign val="superscript"/>
        <sz val="9"/>
        <rFont val="Times New Roman"/>
        <family val="1"/>
      </rPr>
      <t>47</t>
    </r>
  </si>
  <si>
    <r>
      <t>Yes</t>
    </r>
    <r>
      <rPr>
        <vertAlign val="superscript"/>
        <sz val="9"/>
        <rFont val="Times New Roman"/>
        <family val="1"/>
      </rPr>
      <t>50</t>
    </r>
  </si>
  <si>
    <r>
      <t>No exemption</t>
    </r>
    <r>
      <rPr>
        <vertAlign val="superscript"/>
        <sz val="9"/>
        <rFont val="Times New Roman"/>
        <family val="1"/>
      </rPr>
      <t>52</t>
    </r>
  </si>
  <si>
    <r>
      <t>Yes</t>
    </r>
    <r>
      <rPr>
        <vertAlign val="superscript"/>
        <sz val="9"/>
        <rFont val="Times New Roman"/>
        <family val="1"/>
      </rPr>
      <t>53</t>
    </r>
  </si>
  <si>
    <r>
      <t xml:space="preserve">10 </t>
    </r>
    <r>
      <rPr>
        <vertAlign val="superscript"/>
        <sz val="9"/>
        <rFont val="Times New Roman"/>
        <family val="1"/>
      </rPr>
      <t>6</t>
    </r>
  </si>
  <si>
    <r>
      <t xml:space="preserve">30 </t>
    </r>
    <r>
      <rPr>
        <vertAlign val="superscript"/>
        <sz val="9"/>
        <rFont val="Times New Roman"/>
        <family val="1"/>
      </rPr>
      <t>13</t>
    </r>
  </si>
  <si>
    <r>
      <t xml:space="preserve">10 </t>
    </r>
    <r>
      <rPr>
        <vertAlign val="superscript"/>
        <sz val="9"/>
        <rFont val="Times New Roman"/>
        <family val="1"/>
      </rPr>
      <t>18</t>
    </r>
  </si>
  <si>
    <r>
      <t xml:space="preserve">30 </t>
    </r>
    <r>
      <rPr>
        <vertAlign val="superscript"/>
        <sz val="9"/>
        <rFont val="Times New Roman"/>
        <family val="1"/>
      </rPr>
      <t>17</t>
    </r>
  </si>
  <si>
    <r>
      <t xml:space="preserve">30 </t>
    </r>
    <r>
      <rPr>
        <vertAlign val="superscript"/>
        <sz val="9"/>
        <rFont val="Times New Roman"/>
        <family val="1"/>
      </rPr>
      <t>20</t>
    </r>
  </si>
  <si>
    <r>
      <t xml:space="preserve">10 </t>
    </r>
    <r>
      <rPr>
        <vertAlign val="superscript"/>
        <sz val="9"/>
        <rFont val="Times New Roman"/>
        <family val="1"/>
      </rPr>
      <t>35</t>
    </r>
  </si>
  <si>
    <r>
      <t>Until compliance</t>
    </r>
    <r>
      <rPr>
        <vertAlign val="superscript"/>
        <sz val="9"/>
        <rFont val="Times New Roman"/>
        <family val="1"/>
      </rPr>
      <t>1</t>
    </r>
  </si>
  <si>
    <r>
      <t>Entire benefit</t>
    </r>
    <r>
      <rPr>
        <vertAlign val="superscript"/>
        <sz val="9"/>
        <rFont val="Times New Roman"/>
        <family val="1"/>
      </rPr>
      <t>2</t>
    </r>
  </si>
  <si>
    <r>
      <t>Case is closed</t>
    </r>
    <r>
      <rPr>
        <vertAlign val="superscript"/>
        <sz val="9"/>
        <rFont val="Times New Roman"/>
        <family val="1"/>
      </rPr>
      <t>3</t>
    </r>
  </si>
  <si>
    <r>
      <t>Colorado</t>
    </r>
    <r>
      <rPr>
        <vertAlign val="superscript"/>
        <sz val="9"/>
        <rFont val="Times New Roman"/>
        <family val="1"/>
      </rPr>
      <t>4</t>
    </r>
  </si>
  <si>
    <r>
      <t>1 month</t>
    </r>
    <r>
      <rPr>
        <vertAlign val="superscript"/>
        <sz val="9"/>
        <rFont val="Times New Roman"/>
        <family val="1"/>
      </rPr>
      <t>+ 5</t>
    </r>
  </si>
  <si>
    <r>
      <t>Entire benefit</t>
    </r>
    <r>
      <rPr>
        <vertAlign val="superscript"/>
        <sz val="9"/>
        <rFont val="Times New Roman"/>
        <family val="1"/>
      </rPr>
      <t>6</t>
    </r>
  </si>
  <si>
    <r>
      <t>50%</t>
    </r>
    <r>
      <rPr>
        <vertAlign val="superscript"/>
        <sz val="9"/>
        <rFont val="Times New Roman"/>
        <family val="1"/>
      </rPr>
      <t>7</t>
    </r>
  </si>
  <si>
    <r>
      <t>Until compliance</t>
    </r>
    <r>
      <rPr>
        <vertAlign val="superscript"/>
        <sz val="9"/>
        <rFont val="Times New Roman"/>
        <family val="1"/>
      </rPr>
      <t xml:space="preserve"> 10</t>
    </r>
  </si>
  <si>
    <r>
      <t>None</t>
    </r>
    <r>
      <rPr>
        <vertAlign val="superscript"/>
        <sz val="9"/>
        <rFont val="Times New Roman"/>
        <family val="1"/>
      </rPr>
      <t>12</t>
    </r>
  </si>
  <si>
    <r>
      <t>FAP</t>
    </r>
    <r>
      <rPr>
        <vertAlign val="superscript"/>
        <sz val="9"/>
        <rFont val="Times New Roman"/>
        <family val="1"/>
      </rPr>
      <t>11</t>
    </r>
  </si>
  <si>
    <r>
      <t>CARES</t>
    </r>
    <r>
      <rPr>
        <vertAlign val="superscript"/>
        <sz val="9"/>
        <rFont val="Times New Roman"/>
        <family val="1"/>
      </rPr>
      <t>11</t>
    </r>
  </si>
  <si>
    <r>
      <t>All, except VIEW</t>
    </r>
    <r>
      <rPr>
        <vertAlign val="superscript"/>
        <sz val="9"/>
        <rFont val="Times New Roman"/>
        <family val="1"/>
      </rPr>
      <t>11</t>
    </r>
  </si>
  <si>
    <r>
      <t>Unsubsidized employment</t>
    </r>
    <r>
      <rPr>
        <vertAlign val="superscript"/>
        <sz val="9"/>
        <rFont val="Times New Roman"/>
        <family val="1"/>
      </rPr>
      <t>11</t>
    </r>
  </si>
  <si>
    <r>
      <t>Adult portion of benefit</t>
    </r>
    <r>
      <rPr>
        <vertAlign val="superscript"/>
        <sz val="9"/>
        <rFont val="Times New Roman"/>
        <family val="1"/>
      </rPr>
      <t>13</t>
    </r>
  </si>
  <si>
    <r>
      <t>Case is closed</t>
    </r>
    <r>
      <rPr>
        <vertAlign val="superscript"/>
        <sz val="9"/>
        <rFont val="Times New Roman"/>
        <family val="1"/>
      </rPr>
      <t>14</t>
    </r>
  </si>
  <si>
    <r>
      <t>None</t>
    </r>
    <r>
      <rPr>
        <vertAlign val="superscript"/>
        <sz val="9"/>
        <rFont val="Times New Roman"/>
        <family val="1"/>
      </rPr>
      <t>15</t>
    </r>
  </si>
  <si>
    <r>
      <t>Participation is terminated</t>
    </r>
    <r>
      <rPr>
        <vertAlign val="superscript"/>
        <sz val="9"/>
        <rFont val="Times New Roman"/>
        <family val="1"/>
      </rPr>
      <t>16</t>
    </r>
  </si>
  <si>
    <r>
      <t>Must reapply</t>
    </r>
    <r>
      <rPr>
        <vertAlign val="superscript"/>
        <sz val="9"/>
        <rFont val="Times New Roman"/>
        <family val="1"/>
      </rPr>
      <t>17</t>
    </r>
  </si>
  <si>
    <r>
      <t>Adult portion of benefit</t>
    </r>
    <r>
      <rPr>
        <vertAlign val="superscript"/>
        <sz val="9"/>
        <rFont val="Times New Roman"/>
        <family val="1"/>
      </rPr>
      <t>18</t>
    </r>
  </si>
  <si>
    <r>
      <t>Case is closed</t>
    </r>
    <r>
      <rPr>
        <vertAlign val="superscript"/>
        <sz val="9"/>
        <rFont val="Times New Roman"/>
        <family val="1"/>
      </rPr>
      <t>19</t>
    </r>
  </si>
  <si>
    <r>
      <t>Adult portion of benefit</t>
    </r>
    <r>
      <rPr>
        <vertAlign val="superscript"/>
        <sz val="9"/>
        <rFont val="Times New Roman"/>
        <family val="1"/>
      </rPr>
      <t>20</t>
    </r>
  </si>
  <si>
    <r>
      <t>Adult portion of benefit</t>
    </r>
    <r>
      <rPr>
        <vertAlign val="superscript"/>
        <sz val="9"/>
        <rFont val="Times New Roman"/>
        <family val="1"/>
      </rPr>
      <t>21</t>
    </r>
  </si>
  <si>
    <r>
      <t>1 month and must reapply</t>
    </r>
    <r>
      <rPr>
        <vertAlign val="superscript"/>
        <sz val="9"/>
        <rFont val="Times New Roman"/>
        <family val="1"/>
      </rPr>
      <t>22</t>
    </r>
  </si>
  <si>
    <r>
      <t>Until in compliance for 4 weeks</t>
    </r>
    <r>
      <rPr>
        <vertAlign val="superscript"/>
        <sz val="9"/>
        <rFont val="Times New Roman"/>
        <family val="1"/>
      </rPr>
      <t>24</t>
    </r>
  </si>
  <si>
    <r>
      <t>Entire benefit</t>
    </r>
    <r>
      <rPr>
        <vertAlign val="superscript"/>
        <sz val="9"/>
        <rFont val="Times New Roman"/>
        <family val="1"/>
      </rPr>
      <t>25</t>
    </r>
  </si>
  <si>
    <r>
      <t>Wisconsin</t>
    </r>
    <r>
      <rPr>
        <vertAlign val="superscript"/>
        <sz val="9"/>
        <rFont val="Times New Roman"/>
        <family val="1"/>
      </rPr>
      <t>26</t>
    </r>
  </si>
  <si>
    <r>
      <t>Required</t>
    </r>
    <r>
      <rPr>
        <vertAlign val="superscript"/>
        <sz val="9"/>
        <rFont val="Times New Roman"/>
        <family val="1"/>
      </rPr>
      <t>4</t>
    </r>
  </si>
  <si>
    <r>
      <t>Required</t>
    </r>
    <r>
      <rPr>
        <vertAlign val="superscript"/>
        <sz val="9"/>
        <rFont val="Times New Roman"/>
        <family val="1"/>
      </rPr>
      <t>5</t>
    </r>
  </si>
  <si>
    <r>
      <t>—-</t>
    </r>
    <r>
      <rPr>
        <vertAlign val="superscript"/>
        <sz val="9"/>
        <rFont val="Times New Roman"/>
        <family val="1"/>
      </rPr>
      <t>7</t>
    </r>
  </si>
  <si>
    <r>
      <t>Louisiana</t>
    </r>
    <r>
      <rPr>
        <vertAlign val="superscript"/>
        <sz val="9"/>
        <rFont val="Times New Roman"/>
        <family val="1"/>
      </rPr>
      <t>2</t>
    </r>
  </si>
  <si>
    <r>
      <t>New Hampshire</t>
    </r>
    <r>
      <rPr>
        <vertAlign val="superscript"/>
        <sz val="9"/>
        <rFont val="Times New Roman"/>
        <family val="1"/>
      </rPr>
      <t>2</t>
    </r>
  </si>
  <si>
    <r>
      <t>North Dakota</t>
    </r>
    <r>
      <rPr>
        <vertAlign val="superscript"/>
        <sz val="9"/>
        <rFont val="Times New Roman"/>
        <family val="1"/>
      </rPr>
      <t>2</t>
    </r>
  </si>
  <si>
    <r>
      <t>No income eligibility tests</t>
    </r>
    <r>
      <rPr>
        <vertAlign val="superscript"/>
        <sz val="9"/>
        <rFont val="Times New Roman"/>
        <family val="1"/>
      </rPr>
      <t>5</t>
    </r>
  </si>
  <si>
    <r>
      <t>$50 plus child support supplement</t>
    </r>
    <r>
      <rPr>
        <vertAlign val="superscript"/>
        <sz val="9"/>
        <rFont val="Times New Roman"/>
        <family val="1"/>
      </rPr>
      <t>6</t>
    </r>
  </si>
  <si>
    <r>
      <t>Amount of unmet need</t>
    </r>
    <r>
      <rPr>
        <vertAlign val="superscript"/>
        <sz val="9"/>
        <rFont val="Times New Roman"/>
        <family val="1"/>
      </rPr>
      <t>7</t>
    </r>
  </si>
  <si>
    <r>
      <t>Amount of unmet need</t>
    </r>
    <r>
      <rPr>
        <vertAlign val="superscript"/>
        <sz val="9"/>
        <rFont val="Times New Roman"/>
        <family val="1"/>
      </rPr>
      <t>8</t>
    </r>
  </si>
  <si>
    <r>
      <t>$50 plus amount of unmet need</t>
    </r>
    <r>
      <rPr>
        <vertAlign val="superscript"/>
        <sz val="9"/>
        <rFont val="Times New Roman"/>
        <family val="1"/>
      </rPr>
      <t>9</t>
    </r>
  </si>
  <si>
    <r>
      <t>All but $50</t>
    </r>
    <r>
      <rPr>
        <vertAlign val="superscript"/>
        <sz val="9"/>
        <rFont val="Times New Roman"/>
        <family val="1"/>
      </rPr>
      <t xml:space="preserve"> 10</t>
    </r>
  </si>
  <si>
    <r>
      <t>$50</t>
    </r>
    <r>
      <rPr>
        <vertAlign val="superscript"/>
        <sz val="9"/>
        <rFont val="Times New Roman"/>
        <family val="1"/>
      </rPr>
      <t xml:space="preserve"> 10</t>
    </r>
  </si>
  <si>
    <r>
      <t>No transfer, up to $100 added to TANF payment</t>
    </r>
    <r>
      <rPr>
        <vertAlign val="superscript"/>
        <sz val="9"/>
        <rFont val="Times New Roman"/>
        <family val="1"/>
      </rPr>
      <t>11</t>
    </r>
  </si>
  <si>
    <r>
      <t>All but $100/$200</t>
    </r>
    <r>
      <rPr>
        <vertAlign val="superscript"/>
        <sz val="9"/>
        <rFont val="Times New Roman"/>
        <family val="1"/>
      </rPr>
      <t xml:space="preserve"> 12</t>
    </r>
  </si>
  <si>
    <r>
      <t>$100/$200</t>
    </r>
    <r>
      <rPr>
        <vertAlign val="superscript"/>
        <sz val="9"/>
        <rFont val="Times New Roman"/>
        <family val="1"/>
      </rPr>
      <t xml:space="preserve"> 12</t>
    </r>
  </si>
  <si>
    <r>
      <t>All but $50</t>
    </r>
    <r>
      <rPr>
        <vertAlign val="superscript"/>
        <sz val="9"/>
        <rFont val="Times New Roman"/>
        <family val="1"/>
      </rPr>
      <t xml:space="preserve"> 13</t>
    </r>
  </si>
  <si>
    <r>
      <t>$50/$200</t>
    </r>
    <r>
      <rPr>
        <vertAlign val="superscript"/>
        <sz val="9"/>
        <rFont val="Times New Roman"/>
        <family val="1"/>
      </rPr>
      <t xml:space="preserve"> 13</t>
    </r>
  </si>
  <si>
    <r>
      <t xml:space="preserve">$50/$200 </t>
    </r>
    <r>
      <rPr>
        <vertAlign val="superscript"/>
        <sz val="9"/>
        <rFont val="Times New Roman"/>
        <family val="1"/>
      </rPr>
      <t>13</t>
    </r>
  </si>
  <si>
    <r>
      <t xml:space="preserve">$100/$200 </t>
    </r>
    <r>
      <rPr>
        <vertAlign val="superscript"/>
        <sz val="9"/>
        <rFont val="Times New Roman"/>
        <family val="1"/>
      </rPr>
      <t>12</t>
    </r>
  </si>
  <si>
    <r>
      <t>Amount of unmet need</t>
    </r>
    <r>
      <rPr>
        <vertAlign val="superscript"/>
        <sz val="9"/>
        <rFont val="Times New Roman"/>
        <family val="1"/>
      </rPr>
      <t>14</t>
    </r>
  </si>
  <si>
    <r>
      <t>No transfer, up to $75 added to TANF payment</t>
    </r>
    <r>
      <rPr>
        <vertAlign val="superscript"/>
        <sz val="9"/>
        <rFont val="Times New Roman"/>
        <family val="1"/>
      </rPr>
      <t>15</t>
    </r>
  </si>
  <si>
    <r>
      <t xml:space="preserve">All but $100/$200 </t>
    </r>
    <r>
      <rPr>
        <vertAlign val="superscript"/>
        <sz val="9"/>
        <rFont val="Times New Roman"/>
        <family val="1"/>
      </rPr>
      <t>12</t>
    </r>
  </si>
  <si>
    <r>
      <t xml:space="preserve">$2,000/$3,000 </t>
    </r>
    <r>
      <rPr>
        <vertAlign val="superscript"/>
        <sz val="9"/>
        <rFont val="Times New Roman"/>
        <family val="1"/>
      </rPr>
      <t>1</t>
    </r>
  </si>
  <si>
    <r>
      <t xml:space="preserve">$2,000/$3,250 </t>
    </r>
    <r>
      <rPr>
        <vertAlign val="superscript"/>
        <sz val="9"/>
        <rFont val="Times New Roman"/>
        <family val="1"/>
      </rPr>
      <t>4</t>
    </r>
  </si>
  <si>
    <r>
      <t>$9,500</t>
    </r>
    <r>
      <rPr>
        <vertAlign val="superscript"/>
        <sz val="9"/>
        <rFont val="Times New Roman"/>
        <family val="1"/>
      </rPr>
      <t>E</t>
    </r>
    <r>
      <rPr>
        <sz val="9"/>
        <rFont val="Times New Roman"/>
        <family val="1"/>
      </rPr>
      <t>/One vehicle per licensed driver</t>
    </r>
    <r>
      <rPr>
        <vertAlign val="superscript"/>
        <sz val="9"/>
        <rFont val="Times New Roman"/>
        <family val="1"/>
      </rPr>
      <t>5</t>
    </r>
  </si>
  <si>
    <r>
      <t>1 to 1</t>
    </r>
    <r>
      <rPr>
        <vertAlign val="superscript"/>
        <sz val="9"/>
        <rFont val="Times New Roman"/>
        <family val="1"/>
      </rPr>
      <t xml:space="preserve"> 7</t>
    </r>
  </si>
  <si>
    <r>
      <t>$1,500/$4,650</t>
    </r>
    <r>
      <rPr>
        <vertAlign val="superscript"/>
        <sz val="9"/>
        <rFont val="Times New Roman"/>
        <family val="1"/>
      </rPr>
      <t>E,8</t>
    </r>
  </si>
  <si>
    <r>
      <t>No limit</t>
    </r>
    <r>
      <rPr>
        <vertAlign val="superscript"/>
        <sz val="9"/>
        <rFont val="Times New Roman"/>
        <family val="1"/>
      </rPr>
      <t>10</t>
    </r>
  </si>
  <si>
    <r>
      <t>$5,000</t>
    </r>
    <r>
      <rPr>
        <vertAlign val="superscript"/>
        <sz val="9"/>
        <rFont val="Times New Roman"/>
        <family val="1"/>
      </rPr>
      <t>E</t>
    </r>
    <r>
      <rPr>
        <sz val="9"/>
        <rFont val="Times New Roman"/>
        <family val="1"/>
      </rPr>
      <t xml:space="preserve"> of one vehicle</t>
    </r>
  </si>
  <si>
    <r>
      <t>$1,000</t>
    </r>
    <r>
      <rPr>
        <vertAlign val="superscript"/>
        <sz val="9"/>
        <rFont val="Times New Roman"/>
        <family val="1"/>
      </rPr>
      <t xml:space="preserve"> 17</t>
    </r>
  </si>
  <si>
    <r>
      <t>One vehicle per household</t>
    </r>
    <r>
      <rPr>
        <vertAlign val="superscript"/>
        <sz val="9"/>
        <rFont val="Times New Roman"/>
        <family val="1"/>
      </rPr>
      <t>19</t>
    </r>
  </si>
  <si>
    <t>$2,000/$3,000</t>
  </si>
  <si>
    <r>
      <t>100% of Need Standard</t>
    </r>
    <r>
      <rPr>
        <vertAlign val="superscript"/>
        <sz val="9"/>
        <rFont val="Times New Roman"/>
        <family val="1"/>
      </rPr>
      <t>1</t>
    </r>
  </si>
  <si>
    <r>
      <t>185% of Standard of Need</t>
    </r>
    <r>
      <rPr>
        <vertAlign val="superscript"/>
        <sz val="9"/>
        <rFont val="Times New Roman"/>
        <family val="1"/>
      </rPr>
      <t>2</t>
    </r>
  </si>
  <si>
    <r>
      <t>185% of Need Standard and Payment Standard</t>
    </r>
    <r>
      <rPr>
        <vertAlign val="superscript"/>
        <sz val="9"/>
        <rFont val="Times New Roman"/>
        <family val="1"/>
      </rPr>
      <t>2</t>
    </r>
  </si>
  <si>
    <r>
      <t>130% of Federal Poverty Guideline</t>
    </r>
    <r>
      <rPr>
        <vertAlign val="superscript"/>
        <sz val="9"/>
        <rFont val="Times New Roman"/>
        <family val="1"/>
      </rPr>
      <t>2</t>
    </r>
  </si>
  <si>
    <r>
      <t>New Jersey</t>
    </r>
    <r>
      <rPr>
        <vertAlign val="superscript"/>
        <sz val="9"/>
        <rFont val="Times New Roman"/>
        <family val="1"/>
      </rPr>
      <t>3</t>
    </r>
  </si>
  <si>
    <r>
      <t>VIEW</t>
    </r>
    <r>
      <rPr>
        <vertAlign val="superscript"/>
        <sz val="9"/>
        <rFont val="Times New Roman"/>
        <family val="1"/>
      </rPr>
      <t>4</t>
    </r>
  </si>
  <si>
    <r>
      <t>Washington</t>
    </r>
    <r>
      <rPr>
        <vertAlign val="superscript"/>
        <sz val="9"/>
        <rFont val="Times New Roman"/>
        <family val="1"/>
      </rPr>
      <t>5</t>
    </r>
  </si>
  <si>
    <r>
      <t>100% of subsidized wages</t>
    </r>
    <r>
      <rPr>
        <vertAlign val="superscript"/>
        <sz val="9"/>
        <rFont val="Times New Roman"/>
        <family val="1"/>
      </rPr>
      <t>2</t>
    </r>
  </si>
  <si>
    <t>$120 and 33.3% of remainder  in first 4 months, $120 for next 8 months, $90 thereafter</t>
  </si>
  <si>
    <r>
      <t xml:space="preserve">$90 </t>
    </r>
    <r>
      <rPr>
        <vertAlign val="superscript"/>
        <sz val="9"/>
        <rFont val="Times New Roman"/>
        <family val="1"/>
      </rPr>
      <t>6</t>
    </r>
  </si>
  <si>
    <r>
      <t>Minnesota</t>
    </r>
    <r>
      <rPr>
        <vertAlign val="superscript"/>
        <sz val="9"/>
        <rFont val="Times New Roman"/>
        <family val="1"/>
      </rPr>
      <t>2</t>
    </r>
  </si>
  <si>
    <r>
      <t xml:space="preserve">$308 </t>
    </r>
    <r>
      <rPr>
        <vertAlign val="superscript"/>
        <sz val="9"/>
        <rFont val="Times New Roman"/>
        <family val="1"/>
      </rPr>
      <t>3</t>
    </r>
  </si>
  <si>
    <r>
      <t>—</t>
    </r>
    <r>
      <rPr>
        <vertAlign val="superscript"/>
        <sz val="9"/>
        <rFont val="Times New Roman"/>
        <family val="1"/>
      </rPr>
      <t>4</t>
    </r>
  </si>
  <si>
    <r>
      <t>10</t>
    </r>
    <r>
      <rPr>
        <vertAlign val="superscript"/>
        <sz val="9"/>
        <rFont val="Times New Roman"/>
        <family val="1"/>
      </rPr>
      <t xml:space="preserve"> 2</t>
    </r>
  </si>
  <si>
    <r>
      <t>None (disregard)</t>
    </r>
    <r>
      <rPr>
        <vertAlign val="superscript"/>
        <sz val="9"/>
        <rFont val="Times New Roman"/>
        <family val="1"/>
      </rPr>
      <t>3</t>
    </r>
  </si>
  <si>
    <r>
      <t>10</t>
    </r>
    <r>
      <rPr>
        <vertAlign val="superscript"/>
        <sz val="9"/>
        <rFont val="Times New Roman"/>
        <family val="1"/>
      </rPr>
      <t xml:space="preserve"> 4</t>
    </r>
  </si>
  <si>
    <r>
      <t xml:space="preserve"> Yes</t>
    </r>
    <r>
      <rPr>
        <vertAlign val="superscript"/>
        <sz val="9"/>
        <rFont val="Times New Roman"/>
        <family val="1"/>
      </rPr>
      <t>5</t>
    </r>
  </si>
  <si>
    <r>
      <t>No</t>
    </r>
    <r>
      <rPr>
        <vertAlign val="superscript"/>
        <sz val="9"/>
        <rFont val="Times New Roman"/>
        <family val="1"/>
      </rPr>
      <t>8</t>
    </r>
  </si>
  <si>
    <r>
      <t>None (disregard)</t>
    </r>
    <r>
      <rPr>
        <vertAlign val="superscript"/>
        <sz val="9"/>
        <rFont val="Times New Roman"/>
        <family val="1"/>
      </rPr>
      <t>9</t>
    </r>
  </si>
  <si>
    <r>
      <t>None (earner exemption)</t>
    </r>
    <r>
      <rPr>
        <vertAlign val="superscript"/>
        <sz val="9"/>
        <rFont val="Times New Roman"/>
        <family val="1"/>
      </rPr>
      <t>11</t>
    </r>
  </si>
  <si>
    <r>
      <t>None (voucher)</t>
    </r>
    <r>
      <rPr>
        <vertAlign val="superscript"/>
        <sz val="9"/>
        <rFont val="Times New Roman"/>
        <family val="1"/>
      </rPr>
      <t>13</t>
    </r>
  </si>
  <si>
    <t xml:space="preserve">  No</t>
  </si>
  <si>
    <r>
      <t xml:space="preserve">   X</t>
    </r>
    <r>
      <rPr>
        <vertAlign val="superscript"/>
        <sz val="9"/>
        <rFont val="Times New Roman"/>
        <family val="1"/>
      </rPr>
      <t>1</t>
    </r>
  </si>
  <si>
    <r>
      <t>—-</t>
    </r>
    <r>
      <rPr>
        <vertAlign val="superscript"/>
        <sz val="9"/>
        <rFont val="Times New Roman"/>
        <family val="1"/>
      </rPr>
      <t>8</t>
    </r>
  </si>
  <si>
    <r>
      <t xml:space="preserve">   —-</t>
    </r>
    <r>
      <rPr>
        <vertAlign val="superscript"/>
        <sz val="9"/>
        <rFont val="Times New Roman"/>
        <family val="1"/>
      </rPr>
      <t>1</t>
    </r>
  </si>
  <si>
    <r>
      <t>24 months; followed by 12 months of ineligibility</t>
    </r>
    <r>
      <rPr>
        <vertAlign val="superscript"/>
        <sz val="9"/>
        <rFont val="Times New Roman"/>
        <family val="1"/>
      </rPr>
      <t>2</t>
    </r>
  </si>
  <si>
    <r>
      <t>36 months; followed by 24 months of ineligibility</t>
    </r>
    <r>
      <rPr>
        <vertAlign val="superscript"/>
        <sz val="9"/>
        <rFont val="Times New Roman"/>
        <family val="1"/>
      </rPr>
      <t>3</t>
    </r>
  </si>
  <si>
    <r>
      <t>12, 24, or 36 months; followed by 60 months of ineligibility</t>
    </r>
    <r>
      <rPr>
        <vertAlign val="superscript"/>
        <sz val="9"/>
        <rFont val="Times New Roman"/>
        <family val="1"/>
      </rPr>
      <t>4</t>
    </r>
  </si>
  <si>
    <r>
      <t xml:space="preserve">—- </t>
    </r>
    <r>
      <rPr>
        <vertAlign val="superscript"/>
        <sz val="9"/>
        <rFont val="Times New Roman"/>
        <family val="1"/>
      </rPr>
      <t>5</t>
    </r>
  </si>
  <si>
    <r>
      <t>24 months; followed by 24 months of ineligibility</t>
    </r>
    <r>
      <rPr>
        <vertAlign val="superscript"/>
        <sz val="9"/>
        <rFont val="Times New Roman"/>
        <family val="1"/>
      </rPr>
      <t>6</t>
    </r>
  </si>
  <si>
    <r>
      <t>30 hours per week</t>
    </r>
    <r>
      <rPr>
        <vertAlign val="superscript"/>
        <sz val="9"/>
        <rFont val="Times New Roman"/>
        <family val="1"/>
      </rPr>
      <t>6</t>
    </r>
  </si>
  <si>
    <r>
      <t>1 month</t>
    </r>
    <r>
      <rPr>
        <vertAlign val="superscript"/>
        <sz val="9"/>
        <rFont val="Times New Roman"/>
        <family val="1"/>
      </rPr>
      <t>14</t>
    </r>
  </si>
  <si>
    <r>
      <t>Varies</t>
    </r>
    <r>
      <rPr>
        <vertAlign val="superscript"/>
        <sz val="9"/>
        <rFont val="Times New Roman"/>
        <family val="1"/>
      </rPr>
      <t>15</t>
    </r>
  </si>
  <si>
    <r>
      <t>Modified</t>
    </r>
    <r>
      <rPr>
        <vertAlign val="superscript"/>
        <sz val="9"/>
        <rFont val="Times New Roman"/>
        <family val="1"/>
      </rPr>
      <t>2</t>
    </r>
  </si>
  <si>
    <r>
      <t>Modified</t>
    </r>
    <r>
      <rPr>
        <b/>
        <vertAlign val="superscript"/>
        <sz val="9"/>
        <rFont val="Times New Roman"/>
        <family val="1"/>
      </rPr>
      <t>2</t>
    </r>
  </si>
  <si>
    <r>
      <t>Modified</t>
    </r>
    <r>
      <rPr>
        <vertAlign val="superscript"/>
        <sz val="9"/>
        <rFont val="Times New Roman"/>
        <family val="1"/>
      </rPr>
      <t>3</t>
    </r>
  </si>
  <si>
    <r>
      <t>Modified</t>
    </r>
    <r>
      <rPr>
        <b/>
        <vertAlign val="superscript"/>
        <sz val="9"/>
        <rFont val="Times New Roman"/>
        <family val="1"/>
      </rPr>
      <t>4</t>
    </r>
  </si>
  <si>
    <r>
      <t>Modified</t>
    </r>
    <r>
      <rPr>
        <vertAlign val="superscript"/>
        <sz val="9"/>
        <rFont val="Times New Roman"/>
        <family val="1"/>
      </rPr>
      <t>4</t>
    </r>
  </si>
  <si>
    <r>
      <t>Modified</t>
    </r>
    <r>
      <rPr>
        <b/>
        <vertAlign val="superscript"/>
        <sz val="9"/>
        <rFont val="Times New Roman"/>
        <family val="1"/>
      </rPr>
      <t>5</t>
    </r>
  </si>
  <si>
    <r>
      <t>Modified</t>
    </r>
    <r>
      <rPr>
        <vertAlign val="superscript"/>
        <sz val="9"/>
        <rFont val="Times New Roman"/>
        <family val="1"/>
      </rPr>
      <t>5</t>
    </r>
  </si>
  <si>
    <r>
      <t>Modified</t>
    </r>
    <r>
      <rPr>
        <vertAlign val="superscript"/>
        <sz val="9"/>
        <rFont val="Times New Roman"/>
        <family val="1"/>
      </rPr>
      <t>6</t>
    </r>
  </si>
  <si>
    <r>
      <t>Modified</t>
    </r>
    <r>
      <rPr>
        <b/>
        <vertAlign val="superscript"/>
        <sz val="9"/>
        <rFont val="Times New Roman"/>
        <family val="1"/>
      </rPr>
      <t>7</t>
    </r>
  </si>
  <si>
    <r>
      <t>Modified</t>
    </r>
    <r>
      <rPr>
        <vertAlign val="superscript"/>
        <sz val="9"/>
        <rFont val="Times New Roman"/>
        <family val="1"/>
      </rPr>
      <t>7</t>
    </r>
  </si>
  <si>
    <r>
      <t>Not Eligible</t>
    </r>
    <r>
      <rPr>
        <b/>
        <vertAlign val="superscript"/>
        <sz val="9"/>
        <rFont val="Times New Roman"/>
        <family val="1"/>
      </rPr>
      <t>8</t>
    </r>
  </si>
  <si>
    <r>
      <t>Not Eligible</t>
    </r>
    <r>
      <rPr>
        <vertAlign val="superscript"/>
        <sz val="9"/>
        <rFont val="Times New Roman"/>
        <family val="1"/>
      </rPr>
      <t>8</t>
    </r>
  </si>
  <si>
    <r>
      <t>Modified</t>
    </r>
    <r>
      <rPr>
        <b/>
        <vertAlign val="superscript"/>
        <sz val="9"/>
        <rFont val="Times New Roman"/>
        <family val="1"/>
      </rPr>
      <t>9</t>
    </r>
  </si>
  <si>
    <r>
      <t>Modified</t>
    </r>
    <r>
      <rPr>
        <vertAlign val="superscript"/>
        <sz val="9"/>
        <rFont val="Times New Roman"/>
        <family val="1"/>
      </rPr>
      <t>9</t>
    </r>
  </si>
  <si>
    <r>
      <t xml:space="preserve">$1,641 </t>
    </r>
    <r>
      <rPr>
        <b/>
        <vertAlign val="superscript"/>
        <sz val="9"/>
        <rFont val="Times New Roman"/>
        <family val="1"/>
      </rPr>
      <t>2</t>
    </r>
  </si>
  <si>
    <r>
      <t xml:space="preserve">$1,802 </t>
    </r>
    <r>
      <rPr>
        <b/>
        <vertAlign val="superscript"/>
        <sz val="9"/>
        <rFont val="Times New Roman"/>
        <family val="1"/>
      </rPr>
      <t>3</t>
    </r>
  </si>
  <si>
    <r>
      <t xml:space="preserve">$1,061 </t>
    </r>
    <r>
      <rPr>
        <b/>
        <vertAlign val="superscript"/>
        <sz val="9"/>
        <rFont val="Times New Roman"/>
        <family val="1"/>
      </rPr>
      <t>5</t>
    </r>
  </si>
  <si>
    <r>
      <t>—</t>
    </r>
    <r>
      <rPr>
        <b/>
        <vertAlign val="superscript"/>
        <sz val="9"/>
        <rFont val="Times New Roman"/>
        <family val="1"/>
      </rPr>
      <t>6</t>
    </r>
  </si>
  <si>
    <r>
      <t>—</t>
    </r>
    <r>
      <rPr>
        <b/>
        <vertAlign val="superscript"/>
        <sz val="9"/>
        <rFont val="Times New Roman"/>
        <family val="1"/>
      </rPr>
      <t>7</t>
    </r>
  </si>
  <si>
    <r>
      <t>—</t>
    </r>
    <r>
      <rPr>
        <b/>
        <vertAlign val="superscript"/>
        <sz val="9"/>
        <rFont val="Times New Roman"/>
        <family val="1"/>
      </rPr>
      <t>8</t>
    </r>
  </si>
  <si>
    <r>
      <t>Mean</t>
    </r>
    <r>
      <rPr>
        <b/>
        <vertAlign val="superscript"/>
        <sz val="9"/>
        <rFont val="Times New Roman"/>
        <family val="1"/>
      </rPr>
      <t>9</t>
    </r>
  </si>
  <si>
    <r>
      <t>Median</t>
    </r>
    <r>
      <rPr>
        <b/>
        <vertAlign val="superscript"/>
        <sz val="9"/>
        <rFont val="Times New Roman"/>
        <family val="1"/>
      </rPr>
      <t>9</t>
    </r>
  </si>
  <si>
    <r>
      <t>100% first 3 months, 20% thereafter</t>
    </r>
    <r>
      <rPr>
        <b/>
        <vertAlign val="superscript"/>
        <sz val="9"/>
        <rFont val="Times New Roman"/>
        <family val="1"/>
      </rPr>
      <t>1</t>
    </r>
  </si>
  <si>
    <r>
      <t>100% first 6 months, 20% thereafter</t>
    </r>
    <r>
      <rPr>
        <b/>
        <vertAlign val="superscript"/>
        <sz val="9"/>
        <rFont val="Times New Roman"/>
        <family val="1"/>
      </rPr>
      <t>1</t>
    </r>
  </si>
  <si>
    <r>
      <t>100% first 12 months, 20% thereafter</t>
    </r>
    <r>
      <rPr>
        <b/>
        <vertAlign val="superscript"/>
        <sz val="9"/>
        <rFont val="Times New Roman"/>
        <family val="1"/>
      </rPr>
      <t>1</t>
    </r>
  </si>
  <si>
    <r>
      <t>100% of subsidized wages</t>
    </r>
    <r>
      <rPr>
        <b/>
        <vertAlign val="superscript"/>
        <sz val="9"/>
        <rFont val="Times New Roman"/>
        <family val="1"/>
      </rPr>
      <t>2</t>
    </r>
  </si>
  <si>
    <r>
      <t>$160 and 66.7% of remainder</t>
    </r>
    <r>
      <rPr>
        <vertAlign val="superscript"/>
        <sz val="9"/>
        <rFont val="Times New Roman"/>
        <family val="1"/>
      </rPr>
      <t>3</t>
    </r>
  </si>
  <si>
    <r>
      <t>$160 and 66.7% of remainder</t>
    </r>
    <r>
      <rPr>
        <b/>
        <vertAlign val="superscript"/>
        <sz val="9"/>
        <rFont val="Times New Roman"/>
        <family val="1"/>
      </rPr>
      <t>3</t>
    </r>
  </si>
  <si>
    <r>
      <t>$120 and 33.3% of remainder first 4 months, $120 next 8 months, $90 thereafter</t>
    </r>
    <r>
      <rPr>
        <vertAlign val="superscript"/>
        <sz val="9"/>
        <rFont val="Times New Roman"/>
        <family val="1"/>
      </rPr>
      <t>4</t>
    </r>
  </si>
  <si>
    <r>
      <t>$120 and 33.3% of remainder first 4 months, $120 next 8 months, $90 thereafter</t>
    </r>
    <r>
      <rPr>
        <b/>
        <vertAlign val="superscript"/>
        <sz val="9"/>
        <rFont val="Times New Roman"/>
        <family val="1"/>
      </rPr>
      <t>4</t>
    </r>
  </si>
  <si>
    <r>
      <t>$1,020 in first 6 months, $120 thereafter</t>
    </r>
    <r>
      <rPr>
        <b/>
        <vertAlign val="superscript"/>
        <sz val="9"/>
        <rFont val="Times New Roman"/>
        <family val="1"/>
      </rPr>
      <t>5</t>
    </r>
  </si>
  <si>
    <r>
      <t>$1,020 in first 6 months, $120 thereafter</t>
    </r>
    <r>
      <rPr>
        <vertAlign val="superscript"/>
        <sz val="9"/>
        <rFont val="Times New Roman"/>
        <family val="1"/>
      </rPr>
      <t>5</t>
    </r>
  </si>
  <si>
    <r>
      <t xml:space="preserve">$200 and 50% of remainder </t>
    </r>
    <r>
      <rPr>
        <b/>
        <vertAlign val="superscript"/>
        <sz val="9"/>
        <rFont val="Times New Roman"/>
        <family val="1"/>
      </rPr>
      <t>6</t>
    </r>
  </si>
  <si>
    <r>
      <t>100% in first 6 months, $90 thereafter</t>
    </r>
    <r>
      <rPr>
        <vertAlign val="superscript"/>
        <sz val="9"/>
        <rFont val="Times New Roman"/>
        <family val="1"/>
      </rPr>
      <t>7</t>
    </r>
  </si>
  <si>
    <r>
      <t>100% in first 6 months, $90 thereafter</t>
    </r>
    <r>
      <rPr>
        <b/>
        <vertAlign val="superscript"/>
        <sz val="9"/>
        <rFont val="Times New Roman"/>
        <family val="1"/>
      </rPr>
      <t>7</t>
    </r>
  </si>
  <si>
    <r>
      <t>66.7% and $90 of remainder in first 12 months, $90 thereafter</t>
    </r>
    <r>
      <rPr>
        <b/>
        <vertAlign val="superscript"/>
        <sz val="9"/>
        <rFont val="Times New Roman"/>
        <family val="1"/>
      </rPr>
      <t>8</t>
    </r>
  </si>
  <si>
    <r>
      <t>66.7% and $90 of remainder in first 12 months, $90 thereafter</t>
    </r>
    <r>
      <rPr>
        <vertAlign val="superscript"/>
        <sz val="9"/>
        <rFont val="Times New Roman"/>
        <family val="1"/>
      </rPr>
      <t>8</t>
    </r>
  </si>
  <si>
    <r>
      <t>100% in first month, 75% in next 6 months, 50% thereafter</t>
    </r>
    <r>
      <rPr>
        <b/>
        <vertAlign val="superscript"/>
        <sz val="9"/>
        <rFont val="Times New Roman"/>
        <family val="1"/>
      </rPr>
      <t>9</t>
    </r>
  </si>
  <si>
    <r>
      <t>100% in first month, 75% in next 6 months, 50% thereafter</t>
    </r>
    <r>
      <rPr>
        <b/>
        <vertAlign val="superscript"/>
        <sz val="9"/>
        <rFont val="Times New Roman"/>
        <family val="1"/>
      </rPr>
      <t>10</t>
    </r>
  </si>
  <si>
    <r>
      <t>100% in first month, 75% in next 6 months, 50% thereafter</t>
    </r>
    <r>
      <rPr>
        <vertAlign val="superscript"/>
        <sz val="9"/>
        <rFont val="Times New Roman"/>
        <family val="1"/>
      </rPr>
      <t>10</t>
    </r>
  </si>
  <si>
    <r>
      <t>All earnings in excess of 34 hours a week, $125, and 50% of remainder  in the first 24 months; $125 and 50% of remainder thereafter</t>
    </r>
    <r>
      <rPr>
        <b/>
        <vertAlign val="superscript"/>
        <sz val="9"/>
        <rFont val="Times New Roman"/>
        <family val="1"/>
      </rPr>
      <t>11</t>
    </r>
  </si>
  <si>
    <r>
      <t>$125 and 50% of remainder</t>
    </r>
    <r>
      <rPr>
        <b/>
        <vertAlign val="superscript"/>
        <sz val="9"/>
        <rFont val="Times New Roman"/>
        <family val="1"/>
      </rPr>
      <t>12</t>
    </r>
  </si>
  <si>
    <r>
      <t xml:space="preserve">27.5% </t>
    </r>
    <r>
      <rPr>
        <vertAlign val="superscript"/>
        <sz val="9"/>
        <rFont val="Times New Roman"/>
        <family val="1"/>
      </rPr>
      <t>13</t>
    </r>
  </si>
  <si>
    <r>
      <t>$240 and 50% of remainder</t>
    </r>
    <r>
      <rPr>
        <b/>
        <vertAlign val="superscript"/>
        <sz val="9"/>
        <rFont val="Times New Roman"/>
        <family val="1"/>
      </rPr>
      <t>15</t>
    </r>
  </si>
  <si>
    <r>
      <t>$240 and 50% of remainder</t>
    </r>
    <r>
      <rPr>
        <vertAlign val="superscript"/>
        <sz val="9"/>
        <rFont val="Times New Roman"/>
        <family val="1"/>
      </rPr>
      <t>15</t>
    </r>
  </si>
  <si>
    <r>
      <t>50% in first 4 months,</t>
    </r>
    <r>
      <rPr>
        <b/>
        <vertAlign val="superscript"/>
        <sz val="9"/>
        <rFont val="Times New Roman"/>
        <family val="1"/>
      </rPr>
      <t xml:space="preserve"> </t>
    </r>
    <r>
      <rPr>
        <b/>
        <sz val="9"/>
        <rFont val="Times New Roman"/>
        <family val="1"/>
      </rPr>
      <t>$100 thereafter</t>
    </r>
    <r>
      <rPr>
        <b/>
        <vertAlign val="superscript"/>
        <sz val="9"/>
        <rFont val="Times New Roman"/>
        <family val="1"/>
      </rPr>
      <t>16</t>
    </r>
  </si>
  <si>
    <r>
      <t>50% in first 4 months,</t>
    </r>
    <r>
      <rPr>
        <vertAlign val="superscript"/>
        <sz val="9"/>
        <rFont val="Times New Roman"/>
        <family val="1"/>
      </rPr>
      <t xml:space="preserve"> </t>
    </r>
    <r>
      <rPr>
        <sz val="9"/>
        <rFont val="Times New Roman"/>
        <family val="1"/>
      </rPr>
      <t>$100 thereafter</t>
    </r>
    <r>
      <rPr>
        <vertAlign val="superscript"/>
        <sz val="9"/>
        <rFont val="Times New Roman"/>
        <family val="1"/>
      </rPr>
      <t>16</t>
    </r>
  </si>
  <si>
    <r>
      <t xml:space="preserve">$250 </t>
    </r>
    <r>
      <rPr>
        <b/>
        <vertAlign val="superscript"/>
        <sz val="9"/>
        <rFont val="Times New Roman"/>
        <family val="1"/>
      </rPr>
      <t>17</t>
    </r>
  </si>
  <si>
    <r>
      <t xml:space="preserve">$250 </t>
    </r>
    <r>
      <rPr>
        <vertAlign val="superscript"/>
        <sz val="9"/>
        <rFont val="Times New Roman"/>
        <family val="1"/>
      </rPr>
      <t>17</t>
    </r>
  </si>
  <si>
    <r>
      <t>$120 and 90% of remainder (up to $1,400) for 4 of 12 months, $120 thereafter</t>
    </r>
    <r>
      <rPr>
        <vertAlign val="superscript"/>
        <sz val="9"/>
        <rFont val="Times New Roman"/>
        <family val="1"/>
      </rPr>
      <t>18</t>
    </r>
  </si>
  <si>
    <r>
      <t>$120 and 90% of remainder (up to $1,400) for 4 of 12 months, $120 thereafter</t>
    </r>
    <r>
      <rPr>
        <b/>
        <vertAlign val="superscript"/>
        <sz val="9"/>
        <rFont val="Times New Roman"/>
        <family val="1"/>
      </rPr>
      <t>18,19</t>
    </r>
  </si>
  <si>
    <r>
      <t>$120 and 90% of remainder (up to $1,400) for 4 of 12 months, $120 thereafter</t>
    </r>
    <r>
      <rPr>
        <vertAlign val="superscript"/>
        <sz val="9"/>
        <rFont val="Times New Roman"/>
        <family val="1"/>
      </rPr>
      <t>18,19</t>
    </r>
  </si>
  <si>
    <r>
      <t>$200 and 25% of remainder</t>
    </r>
    <r>
      <rPr>
        <b/>
        <vertAlign val="superscript"/>
        <sz val="9"/>
        <rFont val="Times New Roman"/>
        <family val="1"/>
      </rPr>
      <t>20</t>
    </r>
  </si>
  <si>
    <r>
      <t>$134 and 20% of remainder</t>
    </r>
    <r>
      <rPr>
        <b/>
        <vertAlign val="superscript"/>
        <sz val="9"/>
        <rFont val="Times New Roman"/>
        <family val="1"/>
      </rPr>
      <t>21</t>
    </r>
  </si>
  <si>
    <r>
      <t>$152  and 20% of remainder</t>
    </r>
    <r>
      <rPr>
        <b/>
        <vertAlign val="superscript"/>
        <sz val="9"/>
        <rFont val="Times New Roman"/>
        <family val="1"/>
      </rPr>
      <t>22</t>
    </r>
  </si>
  <si>
    <r>
      <t>$200</t>
    </r>
    <r>
      <rPr>
        <b/>
        <vertAlign val="superscript"/>
        <sz val="9"/>
        <rFont val="Times New Roman"/>
        <family val="1"/>
      </rPr>
      <t xml:space="preserve"> 23</t>
    </r>
  </si>
  <si>
    <r>
      <t>$200</t>
    </r>
    <r>
      <rPr>
        <vertAlign val="superscript"/>
        <sz val="9"/>
        <rFont val="Times New Roman"/>
        <family val="1"/>
      </rPr>
      <t xml:space="preserve"> 23</t>
    </r>
  </si>
  <si>
    <r>
      <t>Modified</t>
    </r>
    <r>
      <rPr>
        <vertAlign val="superscript"/>
        <sz val="9"/>
        <rFont val="Times New Roman"/>
        <family val="1"/>
      </rPr>
      <t>10</t>
    </r>
  </si>
  <si>
    <r>
      <t>Modified</t>
    </r>
    <r>
      <rPr>
        <b/>
        <vertAlign val="superscript"/>
        <sz val="9"/>
        <rFont val="Times New Roman"/>
        <family val="1"/>
      </rPr>
      <t>10</t>
    </r>
  </si>
  <si>
    <r>
      <t>Modified</t>
    </r>
    <r>
      <rPr>
        <vertAlign val="superscript"/>
        <sz val="9"/>
        <rFont val="Times New Roman"/>
        <family val="1"/>
      </rPr>
      <t>11</t>
    </r>
  </si>
  <si>
    <r>
      <t>Modified</t>
    </r>
    <r>
      <rPr>
        <b/>
        <vertAlign val="superscript"/>
        <sz val="9"/>
        <rFont val="Times New Roman"/>
        <family val="1"/>
      </rPr>
      <t>12</t>
    </r>
  </si>
  <si>
    <r>
      <t>Modified</t>
    </r>
    <r>
      <rPr>
        <vertAlign val="superscript"/>
        <sz val="9"/>
        <rFont val="Times New Roman"/>
        <family val="1"/>
      </rPr>
      <t>12</t>
    </r>
  </si>
  <si>
    <r>
      <t>Modified</t>
    </r>
    <r>
      <rPr>
        <vertAlign val="superscript"/>
        <sz val="9"/>
        <rFont val="Times New Roman"/>
        <family val="1"/>
      </rPr>
      <t>13</t>
    </r>
  </si>
  <si>
    <r>
      <t>Modified</t>
    </r>
    <r>
      <rPr>
        <vertAlign val="superscript"/>
        <sz val="9"/>
        <rFont val="Times New Roman"/>
        <family val="1"/>
      </rPr>
      <t>14</t>
    </r>
  </si>
  <si>
    <r>
      <t>$570</t>
    </r>
    <r>
      <rPr>
        <b/>
        <vertAlign val="superscript"/>
        <sz val="9"/>
        <rFont val="Times New Roman"/>
        <family val="1"/>
      </rPr>
      <t xml:space="preserve"> 1</t>
    </r>
  </si>
  <si>
    <r>
      <t xml:space="preserve">$636 </t>
    </r>
    <r>
      <rPr>
        <b/>
        <vertAlign val="superscript"/>
        <sz val="9"/>
        <rFont val="Times New Roman"/>
        <family val="1"/>
      </rPr>
      <t>2</t>
    </r>
  </si>
  <si>
    <r>
      <t xml:space="preserve">$610 </t>
    </r>
    <r>
      <rPr>
        <b/>
        <vertAlign val="superscript"/>
        <sz val="9"/>
        <rFont val="Times New Roman"/>
        <family val="1"/>
      </rPr>
      <t>3</t>
    </r>
  </si>
  <si>
    <r>
      <t>$459</t>
    </r>
    <r>
      <rPr>
        <b/>
        <vertAlign val="superscript"/>
        <sz val="9"/>
        <rFont val="Times New Roman"/>
        <family val="1"/>
      </rPr>
      <t xml:space="preserve"> 4</t>
    </r>
  </si>
  <si>
    <r>
      <t xml:space="preserve">$489 </t>
    </r>
    <r>
      <rPr>
        <b/>
        <vertAlign val="superscript"/>
        <sz val="9"/>
        <rFont val="Times New Roman"/>
        <family val="1"/>
      </rPr>
      <t>4</t>
    </r>
  </si>
  <si>
    <r>
      <t xml:space="preserve">$185 </t>
    </r>
    <r>
      <rPr>
        <b/>
        <vertAlign val="superscript"/>
        <sz val="9"/>
        <rFont val="Times New Roman"/>
        <family val="1"/>
      </rPr>
      <t>5</t>
    </r>
  </si>
  <si>
    <r>
      <t xml:space="preserve">$185 </t>
    </r>
    <r>
      <rPr>
        <vertAlign val="superscript"/>
        <sz val="9"/>
        <rFont val="Times New Roman"/>
        <family val="1"/>
      </rPr>
      <t>5</t>
    </r>
  </si>
  <si>
    <r>
      <t>—-</t>
    </r>
    <r>
      <rPr>
        <b/>
        <vertAlign val="superscript"/>
        <sz val="9"/>
        <rFont val="Times New Roman"/>
        <family val="1"/>
      </rPr>
      <t>6</t>
    </r>
  </si>
  <si>
    <r>
      <t>Mean</t>
    </r>
    <r>
      <rPr>
        <b/>
        <vertAlign val="superscript"/>
        <sz val="9"/>
        <rFont val="Times New Roman"/>
        <family val="1"/>
      </rPr>
      <t>7</t>
    </r>
  </si>
  <si>
    <r>
      <t>Median</t>
    </r>
    <r>
      <rPr>
        <b/>
        <vertAlign val="superscript"/>
        <sz val="9"/>
        <rFont val="Times New Roman"/>
        <family val="1"/>
      </rPr>
      <t>7</t>
    </r>
  </si>
  <si>
    <r>
      <t>Colorado</t>
    </r>
    <r>
      <rPr>
        <vertAlign val="superscript"/>
        <sz val="9"/>
        <rFont val="Times New Roman"/>
        <family val="1"/>
      </rPr>
      <t>7</t>
    </r>
  </si>
  <si>
    <r>
      <t xml:space="preserve">12 </t>
    </r>
    <r>
      <rPr>
        <b/>
        <vertAlign val="superscript"/>
        <sz val="9"/>
        <rFont val="Times New Roman"/>
        <family val="1"/>
      </rPr>
      <t>10</t>
    </r>
  </si>
  <si>
    <r>
      <t xml:space="preserve">36 </t>
    </r>
    <r>
      <rPr>
        <vertAlign val="superscript"/>
        <sz val="9"/>
        <rFont val="Times New Roman"/>
        <family val="1"/>
      </rPr>
      <t>12</t>
    </r>
  </si>
  <si>
    <r>
      <t>No Exemption</t>
    </r>
    <r>
      <rPr>
        <b/>
        <vertAlign val="superscript"/>
        <sz val="9"/>
        <rFont val="Times New Roman"/>
        <family val="1"/>
      </rPr>
      <t>13</t>
    </r>
  </si>
  <si>
    <r>
      <t xml:space="preserve">6 </t>
    </r>
    <r>
      <rPr>
        <b/>
        <vertAlign val="superscript"/>
        <sz val="9"/>
        <rFont val="Times New Roman"/>
        <family val="1"/>
      </rPr>
      <t>14</t>
    </r>
  </si>
  <si>
    <r>
      <t>3</t>
    </r>
    <r>
      <rPr>
        <b/>
        <vertAlign val="superscript"/>
        <sz val="9"/>
        <rFont val="Times New Roman"/>
        <family val="1"/>
      </rPr>
      <t xml:space="preserve"> 14</t>
    </r>
  </si>
  <si>
    <r>
      <t xml:space="preserve">12 </t>
    </r>
    <r>
      <rPr>
        <b/>
        <vertAlign val="superscript"/>
        <sz val="9"/>
        <rFont val="Times New Roman"/>
        <family val="1"/>
      </rPr>
      <t>15</t>
    </r>
  </si>
  <si>
    <r>
      <t>Exempt</t>
    </r>
    <r>
      <rPr>
        <vertAlign val="superscript"/>
        <sz val="9"/>
        <rFont val="Times New Roman"/>
        <family val="1"/>
      </rPr>
      <t>16</t>
    </r>
  </si>
  <si>
    <r>
      <t xml:space="preserve">3 </t>
    </r>
    <r>
      <rPr>
        <b/>
        <vertAlign val="superscript"/>
        <sz val="9"/>
        <rFont val="Times New Roman"/>
        <family val="1"/>
      </rPr>
      <t>18</t>
    </r>
  </si>
  <si>
    <r>
      <t xml:space="preserve">2 </t>
    </r>
    <r>
      <rPr>
        <b/>
        <vertAlign val="superscript"/>
        <sz val="9"/>
        <rFont val="Times New Roman"/>
        <family val="1"/>
      </rPr>
      <t>18</t>
    </r>
  </si>
  <si>
    <r>
      <t>No exemption</t>
    </r>
    <r>
      <rPr>
        <b/>
        <vertAlign val="superscript"/>
        <sz val="9"/>
        <rFont val="Times New Roman"/>
        <family val="1"/>
      </rPr>
      <t>20</t>
    </r>
  </si>
  <si>
    <r>
      <t>No exemption</t>
    </r>
    <r>
      <rPr>
        <vertAlign val="superscript"/>
        <sz val="9"/>
        <rFont val="Times New Roman"/>
        <family val="1"/>
      </rPr>
      <t>20</t>
    </r>
  </si>
  <si>
    <r>
      <t>No exemption</t>
    </r>
    <r>
      <rPr>
        <b/>
        <vertAlign val="superscript"/>
        <sz val="9"/>
        <rFont val="Times New Roman"/>
        <family val="1"/>
      </rPr>
      <t>21</t>
    </r>
  </si>
  <si>
    <r>
      <t>No exemption</t>
    </r>
    <r>
      <rPr>
        <vertAlign val="superscript"/>
        <sz val="9"/>
        <rFont val="Times New Roman"/>
        <family val="1"/>
      </rPr>
      <t>21</t>
    </r>
  </si>
  <si>
    <r>
      <t>—-</t>
    </r>
    <r>
      <rPr>
        <b/>
        <vertAlign val="superscript"/>
        <sz val="9"/>
        <rFont val="Times New Roman"/>
        <family val="1"/>
      </rPr>
      <t>23</t>
    </r>
  </si>
  <si>
    <r>
      <t>—-</t>
    </r>
    <r>
      <rPr>
        <vertAlign val="superscript"/>
        <sz val="9"/>
        <rFont val="Times New Roman"/>
        <family val="1"/>
      </rPr>
      <t>23</t>
    </r>
  </si>
  <si>
    <r>
      <t>Non-time-limited assistance</t>
    </r>
    <r>
      <rPr>
        <vertAlign val="superscript"/>
        <sz val="9"/>
        <rFont val="Times New Roman"/>
        <family val="1"/>
      </rPr>
      <t>16</t>
    </r>
  </si>
  <si>
    <r>
      <t>Family Assistance Program</t>
    </r>
    <r>
      <rPr>
        <vertAlign val="superscript"/>
        <sz val="9"/>
        <rFont val="Times New Roman"/>
        <family val="1"/>
      </rPr>
      <t>16</t>
    </r>
  </si>
  <si>
    <r>
      <t>STAR</t>
    </r>
    <r>
      <rPr>
        <vertAlign val="superscript"/>
        <sz val="9"/>
        <rFont val="Times New Roman"/>
        <family val="1"/>
      </rPr>
      <t>16</t>
    </r>
  </si>
  <si>
    <r>
      <t>CARES</t>
    </r>
    <r>
      <rPr>
        <vertAlign val="superscript"/>
        <sz val="9"/>
        <rFont val="Times New Roman"/>
        <family val="1"/>
      </rPr>
      <t>16</t>
    </r>
  </si>
  <si>
    <r>
      <t>All, except VIEW</t>
    </r>
    <r>
      <rPr>
        <vertAlign val="superscript"/>
        <sz val="9"/>
        <rFont val="Times New Roman"/>
        <family val="1"/>
      </rPr>
      <t>16</t>
    </r>
  </si>
  <si>
    <r>
      <t>$2,000/$3,000/+$50</t>
    </r>
    <r>
      <rPr>
        <b/>
        <vertAlign val="superscript"/>
        <sz val="9"/>
        <rFont val="Times New Roman"/>
        <family val="1"/>
      </rPr>
      <t xml:space="preserve"> 4</t>
    </r>
  </si>
  <si>
    <r>
      <t>$2,000/$3,000/+$50</t>
    </r>
    <r>
      <rPr>
        <vertAlign val="superscript"/>
        <sz val="9"/>
        <rFont val="Times New Roman"/>
        <family val="1"/>
      </rPr>
      <t xml:space="preserve"> 4</t>
    </r>
  </si>
  <si>
    <r>
      <t xml:space="preserve">$1,500 </t>
    </r>
    <r>
      <rPr>
        <vertAlign val="superscript"/>
        <sz val="9"/>
        <rFont val="Times New Roman"/>
        <family val="1"/>
      </rPr>
      <t>5</t>
    </r>
  </si>
  <si>
    <r>
      <t xml:space="preserve">$1,500 </t>
    </r>
    <r>
      <rPr>
        <b/>
        <vertAlign val="superscript"/>
        <sz val="9"/>
        <rFont val="Times New Roman"/>
        <family val="1"/>
      </rPr>
      <t>5</t>
    </r>
  </si>
  <si>
    <r>
      <t xml:space="preserve">$5,000 </t>
    </r>
    <r>
      <rPr>
        <vertAlign val="superscript"/>
        <sz val="9"/>
        <rFont val="Times New Roman"/>
        <family val="1"/>
      </rPr>
      <t>5</t>
    </r>
  </si>
  <si>
    <r>
      <t>$5,000</t>
    </r>
    <r>
      <rPr>
        <vertAlign val="superscript"/>
        <sz val="9"/>
        <rFont val="Times New Roman"/>
        <family val="1"/>
      </rPr>
      <t xml:space="preserve"> 5</t>
    </r>
  </si>
  <si>
    <r>
      <t xml:space="preserve">$2,000 </t>
    </r>
    <r>
      <rPr>
        <vertAlign val="superscript"/>
        <sz val="9"/>
        <rFont val="Times New Roman"/>
        <family val="1"/>
      </rPr>
      <t>5</t>
    </r>
  </si>
  <si>
    <r>
      <t xml:space="preserve">$2,000 </t>
    </r>
    <r>
      <rPr>
        <b/>
        <vertAlign val="superscript"/>
        <sz val="9"/>
        <rFont val="Times New Roman"/>
        <family val="1"/>
      </rPr>
      <t>5</t>
    </r>
  </si>
  <si>
    <r>
      <t xml:space="preserve">$5,000 </t>
    </r>
    <r>
      <rPr>
        <vertAlign val="superscript"/>
        <sz val="9"/>
        <rFont val="Times New Roman"/>
        <family val="1"/>
      </rPr>
      <t>6</t>
    </r>
  </si>
  <si>
    <r>
      <t>$5,000</t>
    </r>
    <r>
      <rPr>
        <b/>
        <vertAlign val="superscript"/>
        <sz val="9"/>
        <rFont val="Times New Roman"/>
        <family val="1"/>
      </rPr>
      <t xml:space="preserve"> 6</t>
    </r>
  </si>
  <si>
    <r>
      <t>$5,000</t>
    </r>
    <r>
      <rPr>
        <vertAlign val="superscript"/>
        <sz val="9"/>
        <rFont val="Times New Roman"/>
        <family val="1"/>
      </rPr>
      <t xml:space="preserve"> 6</t>
    </r>
  </si>
  <si>
    <r>
      <t>$2,000</t>
    </r>
    <r>
      <rPr>
        <vertAlign val="superscript"/>
        <sz val="9"/>
        <rFont val="Times New Roman"/>
        <family val="1"/>
      </rPr>
      <t xml:space="preserve"> 7</t>
    </r>
  </si>
  <si>
    <r>
      <t xml:space="preserve">$2,000 </t>
    </r>
    <r>
      <rPr>
        <b/>
        <vertAlign val="superscript"/>
        <sz val="9"/>
        <rFont val="Times New Roman"/>
        <family val="1"/>
      </rPr>
      <t>7</t>
    </r>
  </si>
  <si>
    <r>
      <t xml:space="preserve">$2,000 </t>
    </r>
    <r>
      <rPr>
        <b/>
        <vertAlign val="superscript"/>
        <sz val="9"/>
        <rFont val="Times New Roman"/>
        <family val="1"/>
      </rPr>
      <t>9</t>
    </r>
  </si>
  <si>
    <r>
      <t>$4,000/$6,000</t>
    </r>
    <r>
      <rPr>
        <b/>
        <vertAlign val="superscript"/>
        <sz val="9"/>
        <rFont val="Times New Roman"/>
        <family val="1"/>
      </rPr>
      <t xml:space="preserve"> 10</t>
    </r>
  </si>
  <si>
    <r>
      <t>$3,500</t>
    </r>
    <r>
      <rPr>
        <b/>
        <vertAlign val="superscript"/>
        <sz val="9"/>
        <rFont val="Times New Roman"/>
        <family val="1"/>
      </rPr>
      <t xml:space="preserve"> 11</t>
    </r>
  </si>
  <si>
    <r>
      <t xml:space="preserve">$3,500 </t>
    </r>
    <r>
      <rPr>
        <vertAlign val="superscript"/>
        <sz val="9"/>
        <rFont val="Times New Roman"/>
        <family val="1"/>
      </rPr>
      <t>11</t>
    </r>
  </si>
  <si>
    <r>
      <t>$3,500</t>
    </r>
    <r>
      <rPr>
        <vertAlign val="superscript"/>
        <sz val="9"/>
        <rFont val="Times New Roman"/>
        <family val="1"/>
      </rPr>
      <t xml:space="preserve"> 11</t>
    </r>
  </si>
  <si>
    <r>
      <t>$3,000/$6,000/+$25</t>
    </r>
    <r>
      <rPr>
        <b/>
        <vertAlign val="superscript"/>
        <sz val="9"/>
        <rFont val="Times New Roman"/>
        <family val="1"/>
      </rPr>
      <t xml:space="preserve"> 12</t>
    </r>
  </si>
  <si>
    <r>
      <t>$3,000/$6,000/+$25</t>
    </r>
    <r>
      <rPr>
        <vertAlign val="superscript"/>
        <sz val="9"/>
        <rFont val="Times New Roman"/>
        <family val="1"/>
      </rPr>
      <t xml:space="preserve"> 12</t>
    </r>
  </si>
  <si>
    <r>
      <t xml:space="preserve">$10,000 </t>
    </r>
    <r>
      <rPr>
        <vertAlign val="superscript"/>
        <sz val="9"/>
        <rFont val="Times New Roman"/>
        <family val="1"/>
      </rPr>
      <t>13</t>
    </r>
  </si>
  <si>
    <r>
      <t>$10,000</t>
    </r>
    <r>
      <rPr>
        <vertAlign val="superscript"/>
        <sz val="9"/>
        <rFont val="Times New Roman"/>
        <family val="1"/>
      </rPr>
      <t xml:space="preserve"> 13</t>
    </r>
  </si>
  <si>
    <r>
      <t>$1,000</t>
    </r>
    <r>
      <rPr>
        <b/>
        <vertAlign val="superscript"/>
        <sz val="9"/>
        <rFont val="Times New Roman"/>
        <family val="1"/>
      </rPr>
      <t xml:space="preserve"> 14</t>
    </r>
  </si>
  <si>
    <r>
      <t>$1,000</t>
    </r>
    <r>
      <rPr>
        <vertAlign val="superscript"/>
        <sz val="9"/>
        <rFont val="Times New Roman"/>
        <family val="1"/>
      </rPr>
      <t xml:space="preserve"> 14</t>
    </r>
  </si>
  <si>
    <r>
      <t>$1,000</t>
    </r>
    <r>
      <rPr>
        <vertAlign val="superscript"/>
        <sz val="9"/>
        <rFont val="Times New Roman"/>
        <family val="1"/>
      </rPr>
      <t xml:space="preserve"> 15</t>
    </r>
  </si>
  <si>
    <r>
      <t>$2,000</t>
    </r>
    <r>
      <rPr>
        <b/>
        <vertAlign val="superscript"/>
        <sz val="9"/>
        <rFont val="Times New Roman"/>
        <family val="1"/>
      </rPr>
      <t xml:space="preserve"> 15</t>
    </r>
  </si>
  <si>
    <r>
      <t>$2,000</t>
    </r>
    <r>
      <rPr>
        <b/>
        <vertAlign val="superscript"/>
        <sz val="9"/>
        <rFont val="Times New Roman"/>
        <family val="1"/>
      </rPr>
      <t xml:space="preserve"> 16</t>
    </r>
  </si>
  <si>
    <r>
      <t xml:space="preserve">$1,000 </t>
    </r>
    <r>
      <rPr>
        <b/>
        <vertAlign val="superscript"/>
        <sz val="9"/>
        <rFont val="Times New Roman"/>
        <family val="1"/>
      </rPr>
      <t>17</t>
    </r>
  </si>
  <si>
    <r>
      <t xml:space="preserve">$1,000 </t>
    </r>
    <r>
      <rPr>
        <vertAlign val="superscript"/>
        <sz val="9"/>
        <rFont val="Times New Roman"/>
        <family val="1"/>
      </rPr>
      <t>17</t>
    </r>
  </si>
  <si>
    <r>
      <t xml:space="preserve">$1,000 </t>
    </r>
    <r>
      <rPr>
        <vertAlign val="superscript"/>
        <sz val="9"/>
        <rFont val="Times New Roman"/>
        <family val="1"/>
      </rPr>
      <t>15</t>
    </r>
  </si>
  <si>
    <r>
      <t xml:space="preserve">$2,000/$3,000 </t>
    </r>
    <r>
      <rPr>
        <b/>
        <vertAlign val="superscript"/>
        <sz val="9"/>
        <rFont val="Times New Roman"/>
        <family val="1"/>
      </rPr>
      <t>3</t>
    </r>
  </si>
  <si>
    <r>
      <t>Yes</t>
    </r>
    <r>
      <rPr>
        <b/>
        <vertAlign val="superscript"/>
        <sz val="9"/>
        <rFont val="Times New Roman"/>
        <family val="1"/>
      </rPr>
      <t>1</t>
    </r>
  </si>
  <si>
    <r>
      <t>No</t>
    </r>
    <r>
      <rPr>
        <vertAlign val="superscript"/>
        <sz val="9"/>
        <rFont val="Times New Roman"/>
        <family val="1"/>
      </rPr>
      <t>2</t>
    </r>
  </si>
  <si>
    <r>
      <t>No</t>
    </r>
    <r>
      <rPr>
        <b/>
        <vertAlign val="superscript"/>
        <sz val="9"/>
        <rFont val="Times New Roman"/>
        <family val="1"/>
      </rPr>
      <t>2</t>
    </r>
  </si>
  <si>
    <r>
      <t xml:space="preserve">3 </t>
    </r>
    <r>
      <rPr>
        <vertAlign val="superscript"/>
        <sz val="9"/>
        <rFont val="Times New Roman"/>
        <family val="1"/>
      </rPr>
      <t>5</t>
    </r>
  </si>
  <si>
    <r>
      <t xml:space="preserve">24 </t>
    </r>
    <r>
      <rPr>
        <vertAlign val="superscript"/>
        <sz val="9"/>
        <rFont val="Times New Roman"/>
        <family val="1"/>
      </rPr>
      <t>6</t>
    </r>
  </si>
  <si>
    <r>
      <t xml:space="preserve">12 </t>
    </r>
    <r>
      <rPr>
        <vertAlign val="superscript"/>
        <sz val="9"/>
        <rFont val="Times New Roman"/>
        <family val="1"/>
      </rPr>
      <t>9</t>
    </r>
  </si>
  <si>
    <r>
      <t xml:space="preserve">1 </t>
    </r>
    <r>
      <rPr>
        <vertAlign val="superscript"/>
        <sz val="9"/>
        <rFont val="Times New Roman"/>
        <family val="1"/>
      </rPr>
      <t>10</t>
    </r>
  </si>
  <si>
    <r>
      <t>An unemployable adult</t>
    </r>
    <r>
      <rPr>
        <vertAlign val="superscript"/>
        <sz val="9"/>
        <rFont val="Times New Roman"/>
        <family val="1"/>
      </rPr>
      <t>11</t>
    </r>
  </si>
  <si>
    <r>
      <t>No</t>
    </r>
    <r>
      <rPr>
        <vertAlign val="superscript"/>
        <sz val="9"/>
        <rFont val="Times New Roman"/>
        <family val="1"/>
      </rPr>
      <t>12</t>
    </r>
  </si>
  <si>
    <r>
      <t>30 hrs.</t>
    </r>
    <r>
      <rPr>
        <vertAlign val="superscript"/>
        <sz val="9"/>
        <rFont val="Times New Roman"/>
        <family val="1"/>
      </rPr>
      <t>14</t>
    </r>
  </si>
  <si>
    <r>
      <t>In a postsecondary education program</t>
    </r>
    <r>
      <rPr>
        <vertAlign val="superscript"/>
        <sz val="9"/>
        <rFont val="Times New Roman"/>
        <family val="1"/>
      </rPr>
      <t>16</t>
    </r>
  </si>
  <si>
    <r>
      <t>No</t>
    </r>
    <r>
      <rPr>
        <vertAlign val="superscript"/>
        <sz val="9"/>
        <rFont val="Times New Roman"/>
        <family val="1"/>
      </rPr>
      <t>17</t>
    </r>
  </si>
  <si>
    <r>
      <t>No</t>
    </r>
    <r>
      <rPr>
        <vertAlign val="superscript"/>
        <sz val="9"/>
        <rFont val="Times New Roman"/>
        <family val="1"/>
      </rPr>
      <t>18</t>
    </r>
  </si>
  <si>
    <r>
      <t>—-</t>
    </r>
    <r>
      <rPr>
        <vertAlign val="superscript"/>
        <sz val="9"/>
        <rFont val="Times New Roman"/>
        <family val="1"/>
      </rPr>
      <t>18</t>
    </r>
  </si>
  <si>
    <r>
      <t>Yes</t>
    </r>
    <r>
      <rPr>
        <vertAlign val="superscript"/>
        <sz val="9"/>
        <rFont val="Times New Roman"/>
        <family val="1"/>
      </rPr>
      <t>23</t>
    </r>
  </si>
  <si>
    <r>
      <t>Yes</t>
    </r>
    <r>
      <rPr>
        <vertAlign val="superscript"/>
        <sz val="9"/>
        <rFont val="Times New Roman"/>
        <family val="1"/>
      </rPr>
      <t>24</t>
    </r>
  </si>
  <si>
    <r>
      <t>No</t>
    </r>
    <r>
      <rPr>
        <vertAlign val="superscript"/>
        <sz val="9"/>
        <rFont val="Times New Roman"/>
        <family val="1"/>
      </rPr>
      <t>25</t>
    </r>
  </si>
  <si>
    <r>
      <t>No</t>
    </r>
    <r>
      <rPr>
        <vertAlign val="superscript"/>
        <sz val="9"/>
        <rFont val="Times New Roman"/>
        <family val="1"/>
      </rPr>
      <t>26</t>
    </r>
  </si>
  <si>
    <r>
      <t>Yes</t>
    </r>
    <r>
      <rPr>
        <vertAlign val="superscript"/>
        <sz val="9"/>
        <rFont val="Times New Roman"/>
        <family val="1"/>
      </rPr>
      <t>28</t>
    </r>
  </si>
  <si>
    <r>
      <t>No</t>
    </r>
    <r>
      <rPr>
        <vertAlign val="superscript"/>
        <sz val="9"/>
        <rFont val="Times New Roman"/>
        <family val="1"/>
      </rPr>
      <t>30</t>
    </r>
  </si>
  <si>
    <r>
      <t>No</t>
    </r>
    <r>
      <rPr>
        <vertAlign val="superscript"/>
        <sz val="9"/>
        <rFont val="Times New Roman"/>
        <family val="1"/>
      </rPr>
      <t>32</t>
    </r>
  </si>
  <si>
    <r>
      <t>Receiving no cash benefit
—-</t>
    </r>
    <r>
      <rPr>
        <vertAlign val="superscript"/>
        <sz val="9"/>
        <rFont val="Times New Roman"/>
        <family val="1"/>
      </rPr>
      <t>35</t>
    </r>
  </si>
  <si>
    <r>
      <t>Receiving no cash benefit</t>
    </r>
    <r>
      <rPr>
        <vertAlign val="superscript"/>
        <sz val="9"/>
        <rFont val="Times New Roman"/>
        <family val="1"/>
      </rPr>
      <t>36</t>
    </r>
  </si>
  <si>
    <r>
      <t>In a postsecondary education program</t>
    </r>
    <r>
      <rPr>
        <vertAlign val="superscript"/>
        <sz val="9"/>
        <rFont val="Times New Roman"/>
        <family val="1"/>
      </rPr>
      <t>37</t>
    </r>
  </si>
  <si>
    <r>
      <t>In drug, alcohol, or mental health treatment
Unemployed because of high local 
unemployment</t>
    </r>
    <r>
      <rPr>
        <vertAlign val="superscript"/>
        <sz val="9"/>
        <rFont val="Times New Roman"/>
        <family val="1"/>
      </rPr>
      <t>4</t>
    </r>
    <r>
      <rPr>
        <sz val="9"/>
        <rFont val="Times New Roman"/>
        <family val="1"/>
      </rPr>
      <t xml:space="preserve">
Unemployed because of significant personal 
barrier</t>
    </r>
    <r>
      <rPr>
        <vertAlign val="superscript"/>
        <sz val="9"/>
        <rFont val="Times New Roman"/>
        <family val="1"/>
      </rPr>
      <t>5</t>
    </r>
  </si>
  <si>
    <r>
      <t>Suffering from a hardship</t>
    </r>
    <r>
      <rPr>
        <vertAlign val="superscript"/>
        <sz val="9"/>
        <rFont val="Times New Roman"/>
        <family val="1"/>
      </rPr>
      <t>6</t>
    </r>
  </si>
  <si>
    <r>
      <t xml:space="preserve">60 </t>
    </r>
    <r>
      <rPr>
        <vertAlign val="superscript"/>
        <sz val="9"/>
        <rFont val="Times New Roman"/>
        <family val="1"/>
      </rPr>
      <t>8</t>
    </r>
  </si>
  <si>
    <r>
      <t xml:space="preserve">3 </t>
    </r>
    <r>
      <rPr>
        <vertAlign val="superscript"/>
        <sz val="9"/>
        <rFont val="Times New Roman"/>
        <family val="1"/>
      </rPr>
      <t>9</t>
    </r>
  </si>
  <si>
    <r>
      <t>In an education or training program</t>
    </r>
    <r>
      <rPr>
        <vertAlign val="superscript"/>
        <sz val="9"/>
        <rFont val="Times New Roman"/>
        <family val="1"/>
      </rPr>
      <t xml:space="preserve">10
</t>
    </r>
    <r>
      <rPr>
        <sz val="9"/>
        <rFont val="Times New Roman"/>
        <family val="1"/>
      </rPr>
      <t>Not receiving support services
Not required to participate in activities
Likely to neglect his/her children as a result of loss of benefit</t>
    </r>
  </si>
  <si>
    <r>
      <t>Suffering from a hardship</t>
    </r>
    <r>
      <rPr>
        <vertAlign val="superscript"/>
        <sz val="9"/>
        <rFont val="Times New Roman"/>
        <family val="1"/>
      </rPr>
      <t>6</t>
    </r>
    <r>
      <rPr>
        <sz val="9"/>
        <rFont val="Times New Roman"/>
        <family val="1"/>
      </rPr>
      <t xml:space="preserve">
Family instability</t>
    </r>
    <r>
      <rPr>
        <vertAlign val="superscript"/>
        <sz val="9"/>
        <rFont val="Times New Roman"/>
        <family val="1"/>
      </rPr>
      <t>11</t>
    </r>
    <r>
      <rPr>
        <sz val="9"/>
        <rFont val="Times New Roman"/>
        <family val="1"/>
      </rPr>
      <t xml:space="preserve">
Involvement in the judicial system by any member of the assistance unit</t>
    </r>
  </si>
  <si>
    <r>
      <t>Connecticut</t>
    </r>
    <r>
      <rPr>
        <vertAlign val="superscript"/>
        <sz val="9"/>
        <rFont val="Times New Roman"/>
        <family val="1"/>
      </rPr>
      <t>12</t>
    </r>
  </si>
  <si>
    <r>
      <t>Delaware</t>
    </r>
    <r>
      <rPr>
        <vertAlign val="superscript"/>
        <sz val="9"/>
        <rFont val="Times New Roman"/>
        <family val="1"/>
      </rPr>
      <t>13</t>
    </r>
  </si>
  <si>
    <r>
      <t>Yes</t>
    </r>
    <r>
      <rPr>
        <vertAlign val="superscript"/>
        <sz val="9"/>
        <rFont val="Times New Roman"/>
        <family val="1"/>
      </rPr>
      <t>14</t>
    </r>
  </si>
  <si>
    <r>
      <t>Not receiving support services</t>
    </r>
    <r>
      <rPr>
        <vertAlign val="superscript"/>
        <sz val="9"/>
        <rFont val="Times New Roman"/>
        <family val="1"/>
      </rPr>
      <t>15</t>
    </r>
  </si>
  <si>
    <r>
      <t>Yes</t>
    </r>
    <r>
      <rPr>
        <vertAlign val="superscript"/>
        <sz val="9"/>
        <rFont val="Times New Roman"/>
        <family val="1"/>
      </rPr>
      <t>17</t>
    </r>
  </si>
  <si>
    <r>
      <t>In treatment program for barriers to work</t>
    </r>
    <r>
      <rPr>
        <vertAlign val="superscript"/>
        <sz val="9"/>
        <rFont val="Times New Roman"/>
        <family val="1"/>
      </rPr>
      <t>18</t>
    </r>
  </si>
  <si>
    <r>
      <t>In an approved education or training program</t>
    </r>
    <r>
      <rPr>
        <vertAlign val="superscript"/>
        <sz val="9"/>
        <rFont val="Times New Roman"/>
        <family val="1"/>
      </rPr>
      <t>10</t>
    </r>
  </si>
  <si>
    <r>
      <t>No</t>
    </r>
    <r>
      <rPr>
        <vertAlign val="superscript"/>
        <sz val="9"/>
        <rFont val="Times New Roman"/>
        <family val="1"/>
      </rPr>
      <t>19</t>
    </r>
  </si>
  <si>
    <r>
      <t>No</t>
    </r>
    <r>
      <rPr>
        <vertAlign val="superscript"/>
        <sz val="9"/>
        <rFont val="Times New Roman"/>
        <family val="1"/>
      </rPr>
      <t>20</t>
    </r>
  </si>
  <si>
    <r>
      <t>—-</t>
    </r>
    <r>
      <rPr>
        <vertAlign val="superscript"/>
        <sz val="9"/>
        <rFont val="Times New Roman"/>
        <family val="1"/>
      </rPr>
      <t>20</t>
    </r>
  </si>
  <si>
    <r>
      <t>Unemployed because of high local 
unemployment</t>
    </r>
    <r>
      <rPr>
        <vertAlign val="superscript"/>
        <sz val="9"/>
        <rFont val="Times New Roman"/>
        <family val="1"/>
      </rPr>
      <t>21</t>
    </r>
  </si>
  <si>
    <r>
      <t>Experiencing a temporary family crisis</t>
    </r>
    <r>
      <rPr>
        <vertAlign val="superscript"/>
        <sz val="9"/>
        <rFont val="Times New Roman"/>
        <family val="1"/>
      </rPr>
      <t>22</t>
    </r>
  </si>
  <si>
    <r>
      <t>In substance abuse or mental health treatment
Experiencing a family crisis</t>
    </r>
    <r>
      <rPr>
        <vertAlign val="superscript"/>
        <sz val="9"/>
        <rFont val="Times New Roman"/>
        <family val="1"/>
      </rPr>
      <t xml:space="preserve">22
</t>
    </r>
    <r>
      <rPr>
        <sz val="9"/>
        <rFont val="Times New Roman"/>
        <family val="1"/>
      </rPr>
      <t>Participating in children's services</t>
    </r>
  </si>
  <si>
    <r>
      <t>Caretaker experiencing a significant life crisis</t>
    </r>
    <r>
      <rPr>
        <vertAlign val="superscript"/>
        <sz val="9"/>
        <rFont val="Times New Roman"/>
        <family val="1"/>
      </rPr>
      <t>22</t>
    </r>
  </si>
  <si>
    <r>
      <t>30 hrs.</t>
    </r>
    <r>
      <rPr>
        <vertAlign val="superscript"/>
        <sz val="9"/>
        <rFont val="Times New Roman"/>
        <family val="1"/>
      </rPr>
      <t>24</t>
    </r>
  </si>
  <si>
    <r>
      <t xml:space="preserve">60 </t>
    </r>
    <r>
      <rPr>
        <vertAlign val="superscript"/>
        <sz val="9"/>
        <rFont val="Times New Roman"/>
        <family val="1"/>
      </rPr>
      <t>26</t>
    </r>
  </si>
  <si>
    <r>
      <t xml:space="preserve">12 </t>
    </r>
    <r>
      <rPr>
        <vertAlign val="superscript"/>
        <sz val="9"/>
        <rFont val="Times New Roman"/>
        <family val="1"/>
      </rPr>
      <t>27</t>
    </r>
  </si>
  <si>
    <r>
      <t>A minor parent</t>
    </r>
    <r>
      <rPr>
        <vertAlign val="superscript"/>
        <sz val="9"/>
        <rFont val="Times New Roman"/>
        <family val="1"/>
      </rPr>
      <t>28</t>
    </r>
  </si>
  <si>
    <r>
      <t>30 hrs.</t>
    </r>
    <r>
      <rPr>
        <vertAlign val="superscript"/>
        <sz val="9"/>
        <rFont val="Times New Roman"/>
        <family val="1"/>
      </rPr>
      <t>29</t>
    </r>
  </si>
  <si>
    <r>
      <t>Yes</t>
    </r>
    <r>
      <rPr>
        <vertAlign val="superscript"/>
        <sz val="9"/>
        <rFont val="Times New Roman"/>
        <family val="1"/>
      </rPr>
      <t>30</t>
    </r>
  </si>
  <si>
    <r>
      <t>Yes</t>
    </r>
    <r>
      <rPr>
        <vertAlign val="superscript"/>
        <sz val="9"/>
        <rFont val="Times New Roman"/>
        <family val="1"/>
      </rPr>
      <t>31</t>
    </r>
  </si>
  <si>
    <r>
      <t>Suffering from a hardship</t>
    </r>
    <r>
      <rPr>
        <vertAlign val="superscript"/>
        <sz val="9"/>
        <rFont val="Times New Roman"/>
        <family val="1"/>
      </rPr>
      <t>32</t>
    </r>
  </si>
  <si>
    <r>
      <t>New York</t>
    </r>
    <r>
      <rPr>
        <vertAlign val="superscript"/>
        <sz val="9"/>
        <rFont val="Times New Roman"/>
        <family val="1"/>
      </rPr>
      <t>34</t>
    </r>
  </si>
  <si>
    <r>
      <t>Suffering from a hardship</t>
    </r>
    <r>
      <rPr>
        <vertAlign val="superscript"/>
        <sz val="9"/>
        <rFont val="Times New Roman"/>
        <family val="1"/>
      </rPr>
      <t>36</t>
    </r>
  </si>
  <si>
    <r>
      <t>—-</t>
    </r>
    <r>
      <rPr>
        <vertAlign val="superscript"/>
        <sz val="9"/>
        <rFont val="Times New Roman"/>
        <family val="1"/>
      </rPr>
      <t>37</t>
    </r>
  </si>
  <si>
    <r>
      <t>Yes</t>
    </r>
    <r>
      <rPr>
        <vertAlign val="superscript"/>
        <sz val="9"/>
        <rFont val="Times New Roman"/>
        <family val="1"/>
      </rPr>
      <t>38</t>
    </r>
  </si>
  <si>
    <r>
      <t>Yes</t>
    </r>
    <r>
      <rPr>
        <vertAlign val="superscript"/>
        <sz val="9"/>
        <rFont val="Times New Roman"/>
        <family val="1"/>
      </rPr>
      <t>39</t>
    </r>
  </si>
  <si>
    <r>
      <t>30 hrs.</t>
    </r>
    <r>
      <rPr>
        <vertAlign val="superscript"/>
        <sz val="9"/>
        <rFont val="Times New Roman"/>
        <family val="1"/>
      </rPr>
      <t>40</t>
    </r>
  </si>
  <si>
    <r>
      <t>Yes</t>
    </r>
    <r>
      <rPr>
        <vertAlign val="superscript"/>
        <sz val="9"/>
        <rFont val="Times New Roman"/>
        <family val="1"/>
      </rPr>
      <t>41</t>
    </r>
  </si>
  <si>
    <r>
      <t xml:space="preserve">12 </t>
    </r>
    <r>
      <rPr>
        <vertAlign val="superscript"/>
        <sz val="9"/>
        <rFont val="Times New Roman"/>
        <family val="1"/>
      </rPr>
      <t>42</t>
    </r>
  </si>
  <si>
    <r>
      <t>No</t>
    </r>
    <r>
      <rPr>
        <vertAlign val="superscript"/>
        <sz val="9"/>
        <rFont val="Times New Roman"/>
        <family val="1"/>
      </rPr>
      <t>43</t>
    </r>
  </si>
  <si>
    <r>
      <t>No</t>
    </r>
    <r>
      <rPr>
        <vertAlign val="superscript"/>
        <sz val="9"/>
        <rFont val="Times New Roman"/>
        <family val="1"/>
      </rPr>
      <t>44</t>
    </r>
  </si>
  <si>
    <r>
      <t>No</t>
    </r>
    <r>
      <rPr>
        <vertAlign val="superscript"/>
        <sz val="9"/>
        <rFont val="Times New Roman"/>
        <family val="1"/>
      </rPr>
      <t>45</t>
    </r>
  </si>
  <si>
    <r>
      <t>—-</t>
    </r>
    <r>
      <rPr>
        <vertAlign val="superscript"/>
        <sz val="9"/>
        <rFont val="Times New Roman"/>
        <family val="1"/>
      </rPr>
      <t>46</t>
    </r>
  </si>
  <si>
    <r>
      <t>Texas</t>
    </r>
    <r>
      <rPr>
        <vertAlign val="superscript"/>
        <sz val="9"/>
        <rFont val="Times New Roman"/>
        <family val="1"/>
      </rPr>
      <t>47</t>
    </r>
  </si>
  <si>
    <r>
      <t>Yes</t>
    </r>
    <r>
      <rPr>
        <vertAlign val="superscript"/>
        <sz val="9"/>
        <rFont val="Times New Roman"/>
        <family val="1"/>
      </rPr>
      <t>48</t>
    </r>
  </si>
  <si>
    <r>
      <t>Unemployed because of high local 
unemployment</t>
    </r>
    <r>
      <rPr>
        <vertAlign val="superscript"/>
        <sz val="9"/>
        <rFont val="Times New Roman"/>
        <family val="1"/>
      </rPr>
      <t>49</t>
    </r>
  </si>
  <si>
    <r>
      <t>Not receiving support services</t>
    </r>
    <r>
      <rPr>
        <vertAlign val="superscript"/>
        <sz val="9"/>
        <rFont val="Times New Roman"/>
        <family val="1"/>
      </rPr>
      <t>50</t>
    </r>
  </si>
  <si>
    <r>
      <t>Utah</t>
    </r>
    <r>
      <rPr>
        <vertAlign val="superscript"/>
        <sz val="9"/>
        <rFont val="Times New Roman"/>
        <family val="1"/>
      </rPr>
      <t>51</t>
    </r>
  </si>
  <si>
    <r>
      <t>20 hrs.</t>
    </r>
    <r>
      <rPr>
        <vertAlign val="superscript"/>
        <sz val="9"/>
        <rFont val="Times New Roman"/>
        <family val="1"/>
      </rPr>
      <t>52</t>
    </r>
  </si>
  <si>
    <r>
      <t>—-</t>
    </r>
    <r>
      <rPr>
        <vertAlign val="superscript"/>
        <sz val="9"/>
        <rFont val="Times New Roman"/>
        <family val="1"/>
      </rPr>
      <t>54</t>
    </r>
  </si>
  <si>
    <r>
      <t xml:space="preserve">32 </t>
    </r>
    <r>
      <rPr>
        <vertAlign val="superscript"/>
        <sz val="9"/>
        <rFont val="Times New Roman"/>
        <family val="1"/>
      </rPr>
      <t>55</t>
    </r>
  </si>
  <si>
    <r>
      <t>West Virginia</t>
    </r>
    <r>
      <rPr>
        <vertAlign val="superscript"/>
        <sz val="9"/>
        <rFont val="Times New Roman"/>
        <family val="1"/>
      </rPr>
      <t>51</t>
    </r>
  </si>
  <si>
    <r>
      <t xml:space="preserve">7 </t>
    </r>
    <r>
      <rPr>
        <vertAlign val="superscript"/>
        <sz val="9"/>
        <rFont val="Times New Roman"/>
        <family val="1"/>
      </rPr>
      <t>57</t>
    </r>
  </si>
  <si>
    <r>
      <t>Significant barriers to employment</t>
    </r>
    <r>
      <rPr>
        <vertAlign val="superscript"/>
        <sz val="9"/>
        <rFont val="Times New Roman"/>
        <family val="1"/>
      </rPr>
      <t>58</t>
    </r>
  </si>
  <si>
    <r>
      <t>In a postsecondary education program</t>
    </r>
    <r>
      <rPr>
        <vertAlign val="superscript"/>
        <sz val="9"/>
        <rFont val="Times New Roman"/>
        <family val="1"/>
      </rPr>
      <t>59</t>
    </r>
  </si>
  <si>
    <r>
      <t>Yes</t>
    </r>
    <r>
      <rPr>
        <b/>
        <vertAlign val="superscript"/>
        <sz val="9"/>
        <rFont val="Times New Roman"/>
        <family val="1"/>
      </rPr>
      <t>2</t>
    </r>
  </si>
  <si>
    <r>
      <t>Yes</t>
    </r>
    <r>
      <rPr>
        <b/>
        <vertAlign val="superscript"/>
        <sz val="9"/>
        <rFont val="Times New Roman"/>
        <family val="1"/>
      </rPr>
      <t>5</t>
    </r>
  </si>
  <si>
    <r>
      <t>Yes</t>
    </r>
    <r>
      <rPr>
        <b/>
        <vertAlign val="superscript"/>
        <sz val="9"/>
        <rFont val="Times New Roman"/>
        <family val="1"/>
      </rPr>
      <t>6</t>
    </r>
  </si>
  <si>
    <r>
      <t>Yes</t>
    </r>
    <r>
      <rPr>
        <b/>
        <vertAlign val="superscript"/>
        <sz val="9"/>
        <rFont val="Times New Roman"/>
        <family val="1"/>
      </rPr>
      <t>7</t>
    </r>
  </si>
  <si>
    <r>
      <t>Yes</t>
    </r>
    <r>
      <rPr>
        <b/>
        <vertAlign val="superscript"/>
        <sz val="9"/>
        <rFont val="Times New Roman"/>
        <family val="1"/>
      </rPr>
      <t>8</t>
    </r>
  </si>
  <si>
    <r>
      <t>No</t>
    </r>
    <r>
      <rPr>
        <b/>
        <vertAlign val="superscript"/>
        <sz val="9"/>
        <rFont val="Times New Roman"/>
        <family val="1"/>
      </rPr>
      <t>9</t>
    </r>
  </si>
  <si>
    <r>
      <t>Yes</t>
    </r>
    <r>
      <rPr>
        <b/>
        <vertAlign val="superscript"/>
        <sz val="9"/>
        <rFont val="Times New Roman"/>
        <family val="1"/>
      </rPr>
      <t>10</t>
    </r>
  </si>
  <si>
    <r>
      <t>Yes</t>
    </r>
    <r>
      <rPr>
        <b/>
        <vertAlign val="superscript"/>
        <sz val="9"/>
        <rFont val="Times New Roman"/>
        <family val="1"/>
      </rPr>
      <t>11</t>
    </r>
  </si>
  <si>
    <r>
      <t>Yes</t>
    </r>
    <r>
      <rPr>
        <b/>
        <vertAlign val="superscript"/>
        <sz val="9"/>
        <rFont val="Times New Roman"/>
        <family val="1"/>
      </rPr>
      <t>12</t>
    </r>
  </si>
  <si>
    <r>
      <t>Yes</t>
    </r>
    <r>
      <rPr>
        <b/>
        <vertAlign val="superscript"/>
        <sz val="9"/>
        <rFont val="Times New Roman"/>
        <family val="1"/>
      </rPr>
      <t>13</t>
    </r>
  </si>
  <si>
    <r>
      <t>Yes</t>
    </r>
    <r>
      <rPr>
        <b/>
        <vertAlign val="superscript"/>
        <sz val="9"/>
        <rFont val="Times New Roman"/>
        <family val="1"/>
      </rPr>
      <t>14</t>
    </r>
  </si>
  <si>
    <r>
      <t xml:space="preserve">  No</t>
    </r>
    <r>
      <rPr>
        <vertAlign val="superscript"/>
        <sz val="9"/>
        <rFont val="Times New Roman"/>
        <family val="1"/>
      </rPr>
      <t>15</t>
    </r>
  </si>
  <si>
    <r>
      <t>Yes</t>
    </r>
    <r>
      <rPr>
        <b/>
        <vertAlign val="superscript"/>
        <sz val="9"/>
        <rFont val="Times New Roman"/>
        <family val="1"/>
      </rPr>
      <t>16</t>
    </r>
  </si>
  <si>
    <r>
      <t>Yes</t>
    </r>
    <r>
      <rPr>
        <b/>
        <vertAlign val="superscript"/>
        <sz val="9"/>
        <rFont val="Times New Roman"/>
        <family val="1"/>
      </rPr>
      <t>17</t>
    </r>
  </si>
  <si>
    <r>
      <t>Yes</t>
    </r>
    <r>
      <rPr>
        <b/>
        <vertAlign val="superscript"/>
        <sz val="9"/>
        <rFont val="Times New Roman"/>
        <family val="1"/>
      </rPr>
      <t>18</t>
    </r>
  </si>
  <si>
    <r>
      <t>Yes</t>
    </r>
    <r>
      <rPr>
        <vertAlign val="superscript"/>
        <sz val="9"/>
        <rFont val="Times New Roman"/>
        <family val="1"/>
      </rPr>
      <t>18</t>
    </r>
  </si>
  <si>
    <r>
      <t>Yes</t>
    </r>
    <r>
      <rPr>
        <b/>
        <vertAlign val="superscript"/>
        <sz val="9"/>
        <rFont val="Times New Roman"/>
        <family val="1"/>
      </rPr>
      <t>19</t>
    </r>
  </si>
  <si>
    <r>
      <t>Yes</t>
    </r>
    <r>
      <rPr>
        <b/>
        <vertAlign val="superscript"/>
        <sz val="9"/>
        <rFont val="Times New Roman"/>
        <family val="1"/>
      </rPr>
      <t>20</t>
    </r>
  </si>
  <si>
    <r>
      <t>Yes</t>
    </r>
    <r>
      <rPr>
        <b/>
        <vertAlign val="superscript"/>
        <sz val="9"/>
        <rFont val="Times New Roman"/>
        <family val="1"/>
      </rPr>
      <t>21</t>
    </r>
  </si>
  <si>
    <r>
      <t>Yes</t>
    </r>
    <r>
      <rPr>
        <b/>
        <vertAlign val="superscript"/>
        <sz val="9"/>
        <rFont val="Times New Roman"/>
        <family val="1"/>
      </rPr>
      <t>22</t>
    </r>
  </si>
  <si>
    <r>
      <t>Yes</t>
    </r>
    <r>
      <rPr>
        <b/>
        <vertAlign val="superscript"/>
        <sz val="9"/>
        <rFont val="Times New Roman"/>
        <family val="1"/>
      </rPr>
      <t>23</t>
    </r>
  </si>
  <si>
    <r>
      <t>Yes</t>
    </r>
    <r>
      <rPr>
        <b/>
        <vertAlign val="superscript"/>
        <sz val="9"/>
        <rFont val="Times New Roman"/>
        <family val="1"/>
      </rPr>
      <t>25</t>
    </r>
  </si>
  <si>
    <r>
      <t>Yes</t>
    </r>
    <r>
      <rPr>
        <b/>
        <vertAlign val="superscript"/>
        <sz val="9"/>
        <rFont val="Times New Roman"/>
        <family val="1"/>
      </rPr>
      <t>26</t>
    </r>
  </si>
  <si>
    <r>
      <t>Yes</t>
    </r>
    <r>
      <rPr>
        <vertAlign val="superscript"/>
        <sz val="9"/>
        <rFont val="Times New Roman"/>
        <family val="1"/>
      </rPr>
      <t>26</t>
    </r>
  </si>
  <si>
    <r>
      <t>All vehicles owned by household</t>
    </r>
    <r>
      <rPr>
        <b/>
        <vertAlign val="superscript"/>
        <sz val="9"/>
        <rFont val="Times New Roman"/>
        <family val="1"/>
      </rPr>
      <t>1</t>
    </r>
  </si>
  <si>
    <r>
      <t>All vehicles owned by household</t>
    </r>
    <r>
      <rPr>
        <vertAlign val="superscript"/>
        <sz val="9"/>
        <rFont val="Times New Roman"/>
        <family val="1"/>
      </rPr>
      <t>1</t>
    </r>
  </si>
  <si>
    <r>
      <t>All vehicles owned by household</t>
    </r>
    <r>
      <rPr>
        <b/>
        <vertAlign val="superscript"/>
        <sz val="9"/>
        <rFont val="Times New Roman"/>
        <family val="1"/>
      </rPr>
      <t>2</t>
    </r>
  </si>
  <si>
    <r>
      <t>All vehicles owned by household</t>
    </r>
    <r>
      <rPr>
        <b/>
        <vertAlign val="superscript"/>
        <sz val="9"/>
        <rFont val="Times New Roman"/>
        <family val="1"/>
      </rPr>
      <t xml:space="preserve"> 2</t>
    </r>
  </si>
  <si>
    <r>
      <t>$4,500</t>
    </r>
    <r>
      <rPr>
        <vertAlign val="superscript"/>
        <sz val="9"/>
        <rFont val="Times New Roman"/>
        <family val="1"/>
      </rPr>
      <t>E,3</t>
    </r>
  </si>
  <si>
    <r>
      <t>$4,650</t>
    </r>
    <r>
      <rPr>
        <b/>
        <vertAlign val="superscript"/>
        <sz val="9"/>
        <rFont val="Times New Roman"/>
        <family val="1"/>
      </rPr>
      <t>F</t>
    </r>
    <r>
      <rPr>
        <b/>
        <sz val="9"/>
        <rFont val="Times New Roman"/>
        <family val="1"/>
      </rPr>
      <t>/One vehicle per licensed driver</t>
    </r>
    <r>
      <rPr>
        <b/>
        <vertAlign val="superscript"/>
        <sz val="9"/>
        <rFont val="Times New Roman"/>
        <family val="1"/>
      </rPr>
      <t>4</t>
    </r>
  </si>
  <si>
    <r>
      <t>$9,500</t>
    </r>
    <r>
      <rPr>
        <b/>
        <vertAlign val="superscript"/>
        <sz val="9"/>
        <rFont val="Times New Roman"/>
        <family val="1"/>
      </rPr>
      <t>E,6</t>
    </r>
  </si>
  <si>
    <r>
      <t>$9,500</t>
    </r>
    <r>
      <rPr>
        <vertAlign val="superscript"/>
        <sz val="9"/>
        <rFont val="Times New Roman"/>
        <family val="1"/>
      </rPr>
      <t>E,6</t>
    </r>
  </si>
  <si>
    <r>
      <t>$1,500/$4,650</t>
    </r>
    <r>
      <rPr>
        <b/>
        <vertAlign val="superscript"/>
        <sz val="9"/>
        <rFont val="Times New Roman"/>
        <family val="1"/>
      </rPr>
      <t>E,7</t>
    </r>
  </si>
  <si>
    <r>
      <t>$1,500/$4,650</t>
    </r>
    <r>
      <rPr>
        <vertAlign val="superscript"/>
        <sz val="9"/>
        <rFont val="Times New Roman"/>
        <family val="1"/>
      </rPr>
      <t>E,7</t>
    </r>
  </si>
  <si>
    <r>
      <t>$4,650</t>
    </r>
    <r>
      <rPr>
        <b/>
        <vertAlign val="superscript"/>
        <sz val="9"/>
        <rFont val="Times New Roman"/>
        <family val="1"/>
      </rPr>
      <t xml:space="preserve"> F,8</t>
    </r>
  </si>
  <si>
    <r>
      <t>$4,650</t>
    </r>
    <r>
      <rPr>
        <b/>
        <vertAlign val="superscript"/>
        <sz val="9"/>
        <rFont val="Times New Roman"/>
        <family val="1"/>
      </rPr>
      <t xml:space="preserve"> F,9</t>
    </r>
  </si>
  <si>
    <r>
      <t>One vehicle per adult</t>
    </r>
    <r>
      <rPr>
        <b/>
        <vertAlign val="superscript"/>
        <sz val="9"/>
        <rFont val="Times New Roman"/>
        <family val="1"/>
      </rPr>
      <t>10</t>
    </r>
  </si>
  <si>
    <r>
      <t>$8,000</t>
    </r>
    <r>
      <rPr>
        <vertAlign val="superscript"/>
        <sz val="9"/>
        <rFont val="Times New Roman"/>
        <family val="1"/>
      </rPr>
      <t>E,8</t>
    </r>
  </si>
  <si>
    <r>
      <t>One vehicle per household</t>
    </r>
    <r>
      <rPr>
        <b/>
        <vertAlign val="superscript"/>
        <sz val="9"/>
        <rFont val="Times New Roman"/>
        <family val="1"/>
      </rPr>
      <t>11</t>
    </r>
  </si>
  <si>
    <r>
      <t>One vehicle per household</t>
    </r>
    <r>
      <rPr>
        <vertAlign val="superscript"/>
        <sz val="9"/>
        <rFont val="Times New Roman"/>
        <family val="1"/>
      </rPr>
      <t>11</t>
    </r>
  </si>
  <si>
    <r>
      <t>All vehicles owned by household</t>
    </r>
    <r>
      <rPr>
        <b/>
        <vertAlign val="superscript"/>
        <sz val="9"/>
        <rFont val="Times New Roman"/>
        <family val="1"/>
      </rPr>
      <t>12</t>
    </r>
  </si>
  <si>
    <r>
      <t>$1,000</t>
    </r>
    <r>
      <rPr>
        <vertAlign val="superscript"/>
        <sz val="9"/>
        <rFont val="Times New Roman"/>
        <family val="1"/>
      </rPr>
      <t xml:space="preserve"> E,13</t>
    </r>
  </si>
  <si>
    <r>
      <t>$5,000</t>
    </r>
    <r>
      <rPr>
        <b/>
        <vertAlign val="superscript"/>
        <sz val="9"/>
        <rFont val="Times New Roman"/>
        <family val="1"/>
      </rPr>
      <t xml:space="preserve"> E,13</t>
    </r>
  </si>
  <si>
    <r>
      <t>$5,000</t>
    </r>
    <r>
      <rPr>
        <vertAlign val="superscript"/>
        <sz val="9"/>
        <rFont val="Times New Roman"/>
        <family val="1"/>
      </rPr>
      <t xml:space="preserve"> E,13</t>
    </r>
  </si>
  <si>
    <r>
      <t>One vehicle per household</t>
    </r>
    <r>
      <rPr>
        <b/>
        <vertAlign val="superscript"/>
        <sz val="9"/>
        <rFont val="Times New Roman"/>
        <family val="1"/>
      </rPr>
      <t>14</t>
    </r>
  </si>
  <si>
    <r>
      <t>One vehicle per household</t>
    </r>
    <r>
      <rPr>
        <b/>
        <vertAlign val="superscript"/>
        <sz val="9"/>
        <rFont val="Times New Roman"/>
        <family val="1"/>
      </rPr>
      <t>15</t>
    </r>
  </si>
  <si>
    <r>
      <t>All vehicles owned by household</t>
    </r>
    <r>
      <rPr>
        <vertAlign val="superscript"/>
        <sz val="9"/>
        <rFont val="Times New Roman"/>
        <family val="1"/>
      </rPr>
      <t>16</t>
    </r>
  </si>
  <si>
    <r>
      <t>All vehicles owned by household</t>
    </r>
    <r>
      <rPr>
        <b/>
        <vertAlign val="superscript"/>
        <sz val="9"/>
        <rFont val="Times New Roman"/>
        <family val="1"/>
      </rPr>
      <t>16</t>
    </r>
  </si>
  <si>
    <r>
      <t>$5,000/$10,000</t>
    </r>
    <r>
      <rPr>
        <b/>
        <vertAlign val="superscript"/>
        <sz val="9"/>
        <rFont val="Times New Roman"/>
        <family val="1"/>
      </rPr>
      <t>F,17</t>
    </r>
  </si>
  <si>
    <r>
      <t>$5,000/$10,000</t>
    </r>
    <r>
      <rPr>
        <vertAlign val="superscript"/>
        <sz val="9"/>
        <rFont val="Times New Roman"/>
        <family val="1"/>
      </rPr>
      <t>F,17</t>
    </r>
  </si>
  <si>
    <r>
      <t>$15,000</t>
    </r>
    <r>
      <rPr>
        <b/>
        <vertAlign val="superscript"/>
        <sz val="9"/>
        <rFont val="Times New Roman"/>
        <family val="1"/>
      </rPr>
      <t>F</t>
    </r>
  </si>
  <si>
    <r>
      <t>One vehicle per household</t>
    </r>
    <r>
      <rPr>
        <vertAlign val="superscript"/>
        <sz val="9"/>
        <rFont val="Times New Roman"/>
        <family val="1"/>
      </rPr>
      <t>18</t>
    </r>
  </si>
  <si>
    <r>
      <t>$7,500</t>
    </r>
    <r>
      <rPr>
        <b/>
        <vertAlign val="superscript"/>
        <sz val="9"/>
        <rFont val="Times New Roman"/>
        <family val="1"/>
      </rPr>
      <t>F,19</t>
    </r>
  </si>
  <si>
    <r>
      <t>$7,500</t>
    </r>
    <r>
      <rPr>
        <vertAlign val="superscript"/>
        <sz val="9"/>
        <rFont val="Times New Roman"/>
        <family val="1"/>
      </rPr>
      <t>F,19</t>
    </r>
  </si>
  <si>
    <r>
      <t>$10,000</t>
    </r>
    <r>
      <rPr>
        <b/>
        <vertAlign val="superscript"/>
        <sz val="9"/>
        <rFont val="Times New Roman"/>
        <family val="1"/>
      </rPr>
      <t>F,20</t>
    </r>
  </si>
  <si>
    <r>
      <t>All vehicles owned by household</t>
    </r>
    <r>
      <rPr>
        <vertAlign val="superscript"/>
        <sz val="9"/>
        <rFont val="Times New Roman"/>
        <family val="1"/>
      </rPr>
      <t>22</t>
    </r>
  </si>
  <si>
    <r>
      <t>All vehicles owned by household</t>
    </r>
    <r>
      <rPr>
        <b/>
        <vertAlign val="superscript"/>
        <sz val="9"/>
        <rFont val="Times New Roman"/>
        <family val="1"/>
      </rPr>
      <t>22</t>
    </r>
  </si>
  <si>
    <r>
      <t>One vehicle per household</t>
    </r>
    <r>
      <rPr>
        <b/>
        <vertAlign val="superscript"/>
        <sz val="9"/>
        <rFont val="Times New Roman"/>
        <family val="1"/>
      </rPr>
      <t>21</t>
    </r>
  </si>
  <si>
    <r>
      <t>One vehicle per household</t>
    </r>
    <r>
      <rPr>
        <b/>
        <vertAlign val="superscript"/>
        <sz val="9"/>
        <rFont val="Times New Roman"/>
        <family val="1"/>
      </rPr>
      <t>24</t>
    </r>
  </si>
  <si>
    <r>
      <t>One vehicle per household</t>
    </r>
    <r>
      <rPr>
        <vertAlign val="superscript"/>
        <sz val="9"/>
        <rFont val="Times New Roman"/>
        <family val="1"/>
      </rPr>
      <t>24</t>
    </r>
  </si>
  <si>
    <r>
      <t>One vehicle per household</t>
    </r>
    <r>
      <rPr>
        <b/>
        <vertAlign val="superscript"/>
        <sz val="9"/>
        <rFont val="Times New Roman"/>
        <family val="1"/>
      </rPr>
      <t>25</t>
    </r>
  </si>
  <si>
    <r>
      <t>One vehicle per household</t>
    </r>
    <r>
      <rPr>
        <vertAlign val="superscript"/>
        <sz val="9"/>
        <rFont val="Times New Roman"/>
        <family val="1"/>
      </rPr>
      <t>25</t>
    </r>
  </si>
  <si>
    <r>
      <t>$9500</t>
    </r>
    <r>
      <rPr>
        <b/>
        <vertAlign val="superscript"/>
        <sz val="9"/>
        <rFont val="Times New Roman"/>
        <family val="1"/>
      </rPr>
      <t xml:space="preserve"> F,26</t>
    </r>
  </si>
  <si>
    <r>
      <t>$9,500</t>
    </r>
    <r>
      <rPr>
        <vertAlign val="superscript"/>
        <sz val="9"/>
        <rFont val="Times New Roman"/>
        <family val="1"/>
      </rPr>
      <t xml:space="preserve"> F,26</t>
    </r>
  </si>
  <si>
    <r>
      <t>All vehicles owned by household</t>
    </r>
    <r>
      <rPr>
        <vertAlign val="superscript"/>
        <sz val="9"/>
        <rFont val="Times New Roman"/>
        <family val="1"/>
      </rPr>
      <t>28</t>
    </r>
  </si>
  <si>
    <r>
      <t>All vehicles owned by household</t>
    </r>
    <r>
      <rPr>
        <b/>
        <vertAlign val="superscript"/>
        <sz val="9"/>
        <rFont val="Times New Roman"/>
        <family val="1"/>
      </rPr>
      <t>28</t>
    </r>
  </si>
  <si>
    <r>
      <t>One vehicle per household</t>
    </r>
    <r>
      <rPr>
        <b/>
        <vertAlign val="superscript"/>
        <sz val="9"/>
        <rFont val="Times New Roman"/>
        <family val="1"/>
      </rPr>
      <t>27</t>
    </r>
  </si>
  <si>
    <r>
      <t>$4,650/$9,300</t>
    </r>
    <r>
      <rPr>
        <vertAlign val="superscript"/>
        <sz val="9"/>
        <rFont val="Times New Roman"/>
        <family val="1"/>
      </rPr>
      <t>F,29</t>
    </r>
  </si>
  <si>
    <r>
      <t>$4,650/$9,300</t>
    </r>
    <r>
      <rPr>
        <b/>
        <vertAlign val="superscript"/>
        <sz val="9"/>
        <rFont val="Times New Roman"/>
        <family val="1"/>
      </rPr>
      <t>F,29</t>
    </r>
  </si>
  <si>
    <r>
      <t>$1,500</t>
    </r>
    <r>
      <rPr>
        <b/>
        <vertAlign val="superscript"/>
        <sz val="9"/>
        <rFont val="Times New Roman"/>
        <family val="1"/>
      </rPr>
      <t>E</t>
    </r>
    <r>
      <rPr>
        <b/>
        <sz val="9"/>
        <rFont val="Times New Roman"/>
        <family val="1"/>
      </rPr>
      <t>/$4,650</t>
    </r>
    <r>
      <rPr>
        <b/>
        <vertAlign val="superscript"/>
        <sz val="9"/>
        <rFont val="Times New Roman"/>
        <family val="1"/>
      </rPr>
      <t>F,30</t>
    </r>
  </si>
  <si>
    <r>
      <t>One vehicle per adult</t>
    </r>
    <r>
      <rPr>
        <b/>
        <vertAlign val="superscript"/>
        <sz val="9"/>
        <rFont val="Times New Roman"/>
        <family val="1"/>
      </rPr>
      <t>31</t>
    </r>
  </si>
  <si>
    <r>
      <t>One vehicle per adult</t>
    </r>
    <r>
      <rPr>
        <vertAlign val="superscript"/>
        <sz val="9"/>
        <rFont val="Times New Roman"/>
        <family val="1"/>
      </rPr>
      <t>31</t>
    </r>
  </si>
  <si>
    <r>
      <t>One vehicle per licensed driver</t>
    </r>
    <r>
      <rPr>
        <b/>
        <vertAlign val="superscript"/>
        <sz val="9"/>
        <rFont val="Times New Roman"/>
        <family val="1"/>
      </rPr>
      <t xml:space="preserve"> 32</t>
    </r>
  </si>
  <si>
    <r>
      <t>One vehicle per licensed driver</t>
    </r>
    <r>
      <rPr>
        <vertAlign val="superscript"/>
        <sz val="9"/>
        <rFont val="Times New Roman"/>
        <family val="1"/>
      </rPr>
      <t xml:space="preserve"> 32</t>
    </r>
  </si>
  <si>
    <r>
      <t>$1,500</t>
    </r>
    <r>
      <rPr>
        <vertAlign val="superscript"/>
        <sz val="9"/>
        <rFont val="Times New Roman"/>
        <family val="1"/>
      </rPr>
      <t>E,33</t>
    </r>
  </si>
  <si>
    <r>
      <t>One vehicle per household</t>
    </r>
    <r>
      <rPr>
        <b/>
        <vertAlign val="superscript"/>
        <sz val="9"/>
        <rFont val="Times New Roman"/>
        <family val="1"/>
      </rPr>
      <t>34</t>
    </r>
  </si>
  <si>
    <r>
      <t>One vehicle per household</t>
    </r>
    <r>
      <rPr>
        <vertAlign val="superscript"/>
        <sz val="9"/>
        <rFont val="Times New Roman"/>
        <family val="1"/>
      </rPr>
      <t>34</t>
    </r>
  </si>
  <si>
    <r>
      <t>$4,650</t>
    </r>
    <r>
      <rPr>
        <b/>
        <vertAlign val="superscript"/>
        <sz val="9"/>
        <rFont val="Times New Roman"/>
        <family val="1"/>
      </rPr>
      <t xml:space="preserve">F </t>
    </r>
    <r>
      <rPr>
        <b/>
        <sz val="9"/>
        <rFont val="Times New Roman"/>
        <family val="1"/>
      </rPr>
      <t>per vehicle owned by household</t>
    </r>
    <r>
      <rPr>
        <b/>
        <vertAlign val="superscript"/>
        <sz val="9"/>
        <rFont val="Times New Roman"/>
        <family val="1"/>
      </rPr>
      <t>35</t>
    </r>
  </si>
  <si>
    <r>
      <t>$4,650</t>
    </r>
    <r>
      <rPr>
        <b/>
        <vertAlign val="superscript"/>
        <sz val="9"/>
        <rFont val="Times New Roman"/>
        <family val="1"/>
      </rPr>
      <t xml:space="preserve">F </t>
    </r>
    <r>
      <rPr>
        <b/>
        <sz val="9"/>
        <rFont val="Times New Roman"/>
        <family val="1"/>
      </rPr>
      <t>per vehicle owned by household</t>
    </r>
    <r>
      <rPr>
        <b/>
        <vertAlign val="superscript"/>
        <sz val="9"/>
        <rFont val="Times New Roman"/>
        <family val="1"/>
      </rPr>
      <t>36</t>
    </r>
  </si>
  <si>
    <r>
      <t>$4,650</t>
    </r>
    <r>
      <rPr>
        <vertAlign val="superscript"/>
        <sz val="9"/>
        <rFont val="Times New Roman"/>
        <family val="1"/>
      </rPr>
      <t xml:space="preserve">F </t>
    </r>
    <r>
      <rPr>
        <sz val="9"/>
        <rFont val="Times New Roman"/>
        <family val="1"/>
      </rPr>
      <t>per vehicle owned by household</t>
    </r>
    <r>
      <rPr>
        <vertAlign val="superscript"/>
        <sz val="9"/>
        <rFont val="Times New Roman"/>
        <family val="1"/>
      </rPr>
      <t>36</t>
    </r>
  </si>
  <si>
    <r>
      <t>$1,500/$7,500</t>
    </r>
    <r>
      <rPr>
        <vertAlign val="superscript"/>
        <sz val="9"/>
        <rFont val="Times New Roman"/>
        <family val="1"/>
      </rPr>
      <t>F/E,37</t>
    </r>
  </si>
  <si>
    <r>
      <t>$5,000</t>
    </r>
    <r>
      <rPr>
        <b/>
        <vertAlign val="superscript"/>
        <sz val="9"/>
        <rFont val="Times New Roman"/>
        <family val="1"/>
      </rPr>
      <t>E,8</t>
    </r>
  </si>
  <si>
    <r>
      <t>$5,000</t>
    </r>
    <r>
      <rPr>
        <vertAlign val="superscript"/>
        <sz val="9"/>
        <rFont val="Times New Roman"/>
        <family val="1"/>
      </rPr>
      <t>E,8</t>
    </r>
  </si>
  <si>
    <r>
      <t>$12,000</t>
    </r>
    <r>
      <rPr>
        <b/>
        <vertAlign val="superscript"/>
        <sz val="9"/>
        <rFont val="Times New Roman"/>
        <family val="1"/>
      </rPr>
      <t>F,38</t>
    </r>
  </si>
  <si>
    <r>
      <t>$15,000</t>
    </r>
    <r>
      <rPr>
        <b/>
        <vertAlign val="superscript"/>
        <sz val="9"/>
        <rFont val="Times New Roman"/>
        <family val="1"/>
      </rPr>
      <t>F,38</t>
    </r>
  </si>
  <si>
    <r>
      <t>One vehicle per household</t>
    </r>
    <r>
      <rPr>
        <b/>
        <vertAlign val="superscript"/>
        <sz val="9"/>
        <rFont val="Times New Roman"/>
        <family val="1"/>
      </rPr>
      <t>39</t>
    </r>
  </si>
  <si>
    <r>
      <t>$120 and 33.3% of remainder</t>
    </r>
    <r>
      <rPr>
        <vertAlign val="superscript"/>
        <sz val="9"/>
        <rFont val="Times New Roman"/>
        <family val="1"/>
      </rPr>
      <t>9</t>
    </r>
  </si>
  <si>
    <r>
      <t>No disregards allowed</t>
    </r>
    <r>
      <rPr>
        <vertAlign val="superscript"/>
        <sz val="9"/>
        <rFont val="Times New Roman"/>
        <family val="1"/>
      </rPr>
      <t>7</t>
    </r>
  </si>
  <si>
    <t>Locations that receive more than 10% of gross revenue from entertainment</t>
  </si>
  <si>
    <r>
      <t>Until compliance</t>
    </r>
    <r>
      <rPr>
        <b/>
        <vertAlign val="superscript"/>
        <sz val="9"/>
        <rFont val="Times New Roman"/>
        <family val="1"/>
      </rPr>
      <t>28</t>
    </r>
  </si>
  <si>
    <r>
      <t>Permanent</t>
    </r>
    <r>
      <rPr>
        <b/>
        <vertAlign val="superscript"/>
        <sz val="9"/>
        <rFont val="Times New Roman"/>
        <family val="1"/>
      </rPr>
      <t>27</t>
    </r>
  </si>
  <si>
    <r>
      <t>Permanent</t>
    </r>
    <r>
      <rPr>
        <vertAlign val="superscript"/>
        <sz val="9"/>
        <rFont val="Times New Roman"/>
        <family val="1"/>
      </rPr>
      <t>27</t>
    </r>
  </si>
  <si>
    <r>
      <t>Entire benefit</t>
    </r>
    <r>
      <rPr>
        <b/>
        <vertAlign val="superscript"/>
        <sz val="9"/>
        <rFont val="Times New Roman"/>
        <family val="1"/>
      </rPr>
      <t>26</t>
    </r>
  </si>
  <si>
    <r>
      <t>Until in compliance for 4 weeks</t>
    </r>
    <r>
      <rPr>
        <b/>
        <vertAlign val="superscript"/>
        <sz val="9"/>
        <rFont val="Times New Roman"/>
        <family val="1"/>
      </rPr>
      <t>25</t>
    </r>
  </si>
  <si>
    <r>
      <t>Until in compliance for 2 weeks</t>
    </r>
    <r>
      <rPr>
        <b/>
        <vertAlign val="superscript"/>
        <sz val="9"/>
        <rFont val="Times New Roman"/>
        <family val="1"/>
      </rPr>
      <t>24</t>
    </r>
  </si>
  <si>
    <t>Report to the Department of Labor within two working days following the eligibility interview</t>
  </si>
  <si>
    <t>IDA accounts: Postsecondary education or job training, purchase of a home, capitalization of a small business, homelessness prevention, retirement accounts, and 529s and Education Savings Accounts</t>
  </si>
  <si>
    <r>
      <t>Optional</t>
    </r>
    <r>
      <rPr>
        <vertAlign val="superscript"/>
        <sz val="9"/>
        <rFont val="Times New Roman"/>
        <family val="1"/>
      </rPr>
      <t>3</t>
    </r>
  </si>
  <si>
    <r>
      <t>Maximum benefit reduced to $438</t>
    </r>
    <r>
      <rPr>
        <vertAlign val="superscript"/>
        <sz val="9"/>
        <rFont val="Times New Roman"/>
        <family val="1"/>
      </rPr>
      <t>12</t>
    </r>
  </si>
  <si>
    <r>
      <t>17</t>
    </r>
    <r>
      <rPr>
        <vertAlign val="superscript"/>
        <sz val="9"/>
        <rFont val="Times New Roman"/>
        <family val="1"/>
      </rPr>
      <t xml:space="preserve"> 2</t>
    </r>
  </si>
  <si>
    <t>Nonrelative court-appointed guardians or conservators; income under a limit</t>
  </si>
  <si>
    <r>
      <t>$10,000</t>
    </r>
    <r>
      <rPr>
        <vertAlign val="superscript"/>
        <sz val="9"/>
        <rFont val="Times New Roman"/>
        <family val="1"/>
      </rPr>
      <t xml:space="preserve">E </t>
    </r>
    <r>
      <rPr>
        <sz val="9"/>
        <rFont val="Times New Roman"/>
        <family val="1"/>
      </rPr>
      <t>of all vehicles owned by household</t>
    </r>
  </si>
  <si>
    <r>
      <t>$15,000</t>
    </r>
    <r>
      <rPr>
        <vertAlign val="superscript"/>
        <sz val="9"/>
        <rFont val="Times New Roman"/>
        <family val="1"/>
      </rPr>
      <t>F</t>
    </r>
  </si>
  <si>
    <r>
      <t>$9,500</t>
    </r>
    <r>
      <rPr>
        <vertAlign val="superscript"/>
        <sz val="9"/>
        <rFont val="Times New Roman"/>
        <family val="1"/>
      </rPr>
      <t>E</t>
    </r>
    <r>
      <rPr>
        <sz val="9"/>
        <rFont val="Times New Roman"/>
        <family val="1"/>
      </rPr>
      <t>/one vehicle per licensed driver</t>
    </r>
    <r>
      <rPr>
        <vertAlign val="superscript"/>
        <sz val="9"/>
        <rFont val="Times New Roman"/>
        <family val="1"/>
      </rPr>
      <t>4</t>
    </r>
  </si>
  <si>
    <r>
      <t>100% in first 12 months, 20% thereafter</t>
    </r>
    <r>
      <rPr>
        <vertAlign val="superscript"/>
        <sz val="9"/>
        <rFont val="Times New Roman"/>
        <family val="1"/>
      </rPr>
      <t>2</t>
    </r>
  </si>
  <si>
    <t>33.72% of (need standard minus net income)</t>
  </si>
  <si>
    <r>
      <t>Tobacco retailers, Tattoo/Piercing parlors, Spas/Massage parlors, Cruise ships, Bail bond agencies</t>
    </r>
    <r>
      <rPr>
        <vertAlign val="superscript"/>
        <sz val="9"/>
        <rFont val="Times New Roman"/>
        <family val="1"/>
      </rPr>
      <t>5</t>
    </r>
  </si>
  <si>
    <t>Tobacco retailers, Tattoo/Piercing parlors, Any establishment where minors under age 18 are not permitted</t>
  </si>
  <si>
    <r>
      <t>Required</t>
    </r>
    <r>
      <rPr>
        <vertAlign val="superscript"/>
        <sz val="9"/>
        <rFont val="Times New Roman"/>
        <family val="1"/>
      </rPr>
      <t>6</t>
    </r>
  </si>
  <si>
    <r>
      <t xml:space="preserve">      X</t>
    </r>
    <r>
      <rPr>
        <vertAlign val="superscript"/>
        <sz val="9"/>
        <rFont val="Times New Roman"/>
        <family val="1"/>
      </rPr>
      <t>13</t>
    </r>
  </si>
  <si>
    <r>
      <t xml:space="preserve">55 </t>
    </r>
    <r>
      <rPr>
        <vertAlign val="superscript"/>
        <sz val="9"/>
        <rFont val="Times New Roman"/>
        <family val="1"/>
      </rPr>
      <t>56</t>
    </r>
  </si>
  <si>
    <r>
      <t>30 hours per week</t>
    </r>
    <r>
      <rPr>
        <vertAlign val="superscript"/>
        <sz val="9"/>
        <rFont val="Times New Roman"/>
        <family val="1"/>
      </rPr>
      <t>10</t>
    </r>
  </si>
  <si>
    <r>
      <t>Varies</t>
    </r>
    <r>
      <rPr>
        <vertAlign val="superscript"/>
        <sz val="9"/>
        <rFont val="Times New Roman"/>
        <family val="1"/>
      </rPr>
      <t>16</t>
    </r>
  </si>
  <si>
    <r>
      <t>$10,000</t>
    </r>
    <r>
      <rPr>
        <vertAlign val="superscript"/>
        <sz val="9"/>
        <rFont val="Times New Roman"/>
        <family val="1"/>
      </rPr>
      <t>E</t>
    </r>
    <r>
      <rPr>
        <sz val="9"/>
        <rFont val="Times New Roman"/>
        <family val="1"/>
      </rPr>
      <t xml:space="preserve"> of one vehicle</t>
    </r>
  </si>
  <si>
    <r>
      <t>$10,000</t>
    </r>
    <r>
      <rPr>
        <b/>
        <vertAlign val="superscript"/>
        <sz val="9"/>
        <rFont val="Times New Roman"/>
        <family val="1"/>
      </rPr>
      <t>E</t>
    </r>
    <r>
      <rPr>
        <b/>
        <sz val="9"/>
        <rFont val="Times New Roman"/>
        <family val="1"/>
      </rPr>
      <t xml:space="preserve"> of of all vehicles owned by household</t>
    </r>
  </si>
  <si>
    <r>
      <t>$10,000</t>
    </r>
    <r>
      <rPr>
        <vertAlign val="superscript"/>
        <sz val="9"/>
        <rFont val="Times New Roman"/>
        <family val="1"/>
      </rPr>
      <t>E</t>
    </r>
    <r>
      <rPr>
        <sz val="9"/>
        <rFont val="Times New Roman"/>
        <family val="1"/>
      </rPr>
      <t xml:space="preserve"> of of all vehicles owned by household</t>
    </r>
  </si>
  <si>
    <r>
      <t>Lesser of (59.24% of (need standard minus net income)) or maximum payment</t>
    </r>
    <r>
      <rPr>
        <vertAlign val="superscript"/>
        <sz val="9"/>
        <rFont val="Times New Roman"/>
        <family val="1"/>
      </rPr>
      <t>1</t>
    </r>
  </si>
  <si>
    <t>Education and Business Investment Accounts: Dependent care expenses, security deposit for an apartment or house, purchase or repair of a vehicle, educational expenses, business expenses or investments</t>
  </si>
  <si>
    <r>
      <t>(Per-person share of payment standard for the family size) times (the stepparent plus any dependents of either spouse or civil union partner living in the home but not in the unit)</t>
    </r>
    <r>
      <rPr>
        <vertAlign val="superscript"/>
        <sz val="9"/>
        <rFont val="Times New Roman"/>
        <family val="1"/>
      </rPr>
      <t>6</t>
    </r>
  </si>
  <si>
    <r>
      <t>Included</t>
    </r>
    <r>
      <rPr>
        <vertAlign val="superscript"/>
        <sz val="9"/>
        <rFont val="Times New Roman"/>
        <family val="1"/>
      </rPr>
      <t>4</t>
    </r>
  </si>
  <si>
    <r>
      <t>Iowa</t>
    </r>
    <r>
      <rPr>
        <vertAlign val="superscript"/>
        <sz val="9"/>
        <rFont val="Times New Roman"/>
        <family val="1"/>
      </rPr>
      <t>4</t>
    </r>
  </si>
  <si>
    <r>
      <t>Until compliance; must sign a new contract</t>
    </r>
    <r>
      <rPr>
        <vertAlign val="superscript"/>
        <sz val="9"/>
        <rFont val="Times New Roman"/>
        <family val="1"/>
      </rPr>
      <t>8</t>
    </r>
  </si>
  <si>
    <t>Payment standard reduced to $433</t>
  </si>
  <si>
    <r>
      <t xml:space="preserve">$150 </t>
    </r>
    <r>
      <rPr>
        <vertAlign val="superscript"/>
        <sz val="9"/>
        <rFont val="Times New Roman"/>
        <family val="1"/>
      </rPr>
      <t>23</t>
    </r>
  </si>
  <si>
    <r>
      <t>60 months</t>
    </r>
    <r>
      <rPr>
        <vertAlign val="superscript"/>
        <sz val="9"/>
        <rFont val="Times New Roman"/>
        <family val="1"/>
      </rPr>
      <t>12</t>
    </r>
  </si>
  <si>
    <r>
      <t xml:space="preserve">24 </t>
    </r>
    <r>
      <rPr>
        <vertAlign val="superscript"/>
        <sz val="9"/>
        <rFont val="Times New Roman"/>
        <family val="1"/>
      </rPr>
      <t>34</t>
    </r>
  </si>
  <si>
    <r>
      <t xml:space="preserve">$150 </t>
    </r>
    <r>
      <rPr>
        <b/>
        <vertAlign val="superscript"/>
        <sz val="9"/>
        <rFont val="Times New Roman"/>
        <family val="1"/>
      </rPr>
      <t>23</t>
    </r>
  </si>
  <si>
    <r>
      <t>Texas</t>
    </r>
    <r>
      <rPr>
        <vertAlign val="superscript"/>
        <sz val="9"/>
        <rFont val="Times New Roman"/>
        <family val="1"/>
      </rPr>
      <t>+</t>
    </r>
  </si>
  <si>
    <r>
      <t>$90</t>
    </r>
    <r>
      <rPr>
        <vertAlign val="superscript"/>
        <sz val="9"/>
        <rFont val="Times New Roman"/>
        <family val="1"/>
      </rPr>
      <t xml:space="preserve">  3</t>
    </r>
  </si>
  <si>
    <r>
      <t xml:space="preserve">$90 </t>
    </r>
    <r>
      <rPr>
        <vertAlign val="superscript"/>
        <sz val="9"/>
        <rFont val="Times New Roman"/>
        <family val="1"/>
      </rPr>
      <t>2</t>
    </r>
  </si>
  <si>
    <r>
      <t>$200 and 25% of remainder</t>
    </r>
    <r>
      <rPr>
        <vertAlign val="superscript"/>
        <sz val="9"/>
        <rFont val="Times New Roman"/>
        <family val="1"/>
      </rPr>
      <t>18</t>
    </r>
  </si>
  <si>
    <r>
      <t>$200 and 50% of remainder</t>
    </r>
    <r>
      <rPr>
        <vertAlign val="superscript"/>
        <sz val="9"/>
        <rFont val="Times New Roman"/>
        <family val="1"/>
      </rPr>
      <t>7</t>
    </r>
  </si>
  <si>
    <r>
      <t xml:space="preserve">50% </t>
    </r>
    <r>
      <rPr>
        <vertAlign val="superscript"/>
        <sz val="9"/>
        <rFont val="Times New Roman"/>
        <family val="1"/>
      </rPr>
      <t>1</t>
    </r>
  </si>
  <si>
    <r>
      <t xml:space="preserve">$9,000 </t>
    </r>
    <r>
      <rPr>
        <vertAlign val="superscript"/>
        <sz val="9"/>
        <rFont val="Times New Roman"/>
        <family val="1"/>
      </rPr>
      <t>3</t>
    </r>
  </si>
  <si>
    <r>
      <t xml:space="preserve">12 </t>
    </r>
    <r>
      <rPr>
        <vertAlign val="superscript"/>
        <sz val="9"/>
        <rFont val="Times New Roman"/>
        <family val="1"/>
      </rPr>
      <t>12</t>
    </r>
  </si>
  <si>
    <r>
      <t xml:space="preserve">  X</t>
    </r>
    <r>
      <rPr>
        <vertAlign val="superscript"/>
        <sz val="9"/>
        <rFont val="Times New Roman"/>
        <family val="1"/>
      </rPr>
      <t>1</t>
    </r>
  </si>
  <si>
    <r>
      <t xml:space="preserve">$200 </t>
    </r>
    <r>
      <rPr>
        <vertAlign val="superscript"/>
        <sz val="9"/>
        <rFont val="Times New Roman"/>
        <family val="1"/>
      </rPr>
      <t>11</t>
    </r>
  </si>
  <si>
    <r>
      <t xml:space="preserve">$2,000/$3,000 </t>
    </r>
    <r>
      <rPr>
        <b/>
        <vertAlign val="superscript"/>
        <sz val="9"/>
        <rFont val="Times New Roman"/>
        <family val="1"/>
      </rPr>
      <t>1</t>
    </r>
  </si>
  <si>
    <r>
      <t xml:space="preserve">$4,000/$6,000 </t>
    </r>
    <r>
      <rPr>
        <vertAlign val="superscript"/>
        <sz val="9"/>
        <rFont val="Times New Roman"/>
        <family val="1"/>
      </rPr>
      <t>10</t>
    </r>
  </si>
  <si>
    <r>
      <t xml:space="preserve">$2,000 </t>
    </r>
    <r>
      <rPr>
        <vertAlign val="superscript"/>
        <sz val="9"/>
        <rFont val="Times New Roman"/>
        <family val="1"/>
      </rPr>
      <t>8</t>
    </r>
  </si>
  <si>
    <r>
      <t xml:space="preserve">$2,000 </t>
    </r>
    <r>
      <rPr>
        <b/>
        <vertAlign val="superscript"/>
        <sz val="9"/>
        <rFont val="Times New Roman"/>
        <family val="1"/>
      </rPr>
      <t>8</t>
    </r>
  </si>
  <si>
    <r>
      <t xml:space="preserve">$2,000/$3,000 </t>
    </r>
    <r>
      <rPr>
        <vertAlign val="superscript"/>
        <sz val="9"/>
        <rFont val="Times New Roman"/>
        <family val="1"/>
      </rPr>
      <t>3</t>
    </r>
  </si>
  <si>
    <r>
      <t xml:space="preserve">$2,000/$3,250 </t>
    </r>
    <r>
      <rPr>
        <b/>
        <vertAlign val="superscript"/>
        <sz val="9"/>
        <rFont val="Times New Roman"/>
        <family val="1"/>
      </rPr>
      <t>2</t>
    </r>
  </si>
  <si>
    <r>
      <t>All vehicles owned by household</t>
    </r>
    <r>
      <rPr>
        <vertAlign val="superscript"/>
        <sz val="9"/>
        <rFont val="Times New Roman"/>
        <family val="1"/>
      </rPr>
      <t>E,12</t>
    </r>
  </si>
  <si>
    <r>
      <t>$10,000</t>
    </r>
    <r>
      <rPr>
        <vertAlign val="superscript"/>
        <sz val="9"/>
        <rFont val="Times New Roman"/>
        <family val="1"/>
      </rPr>
      <t>F,10</t>
    </r>
  </si>
  <si>
    <r>
      <t>$1,500/$4,650</t>
    </r>
    <r>
      <rPr>
        <vertAlign val="superscript"/>
        <sz val="9"/>
        <rFont val="Times New Roman"/>
        <family val="1"/>
      </rPr>
      <t>E,6</t>
    </r>
  </si>
  <si>
    <r>
      <t>$9,500</t>
    </r>
    <r>
      <rPr>
        <vertAlign val="superscript"/>
        <sz val="9"/>
        <rFont val="Times New Roman"/>
        <family val="1"/>
      </rPr>
      <t>E,5</t>
    </r>
  </si>
  <si>
    <r>
      <t>50% in first 4 months</t>
    </r>
    <r>
      <rPr>
        <vertAlign val="superscript"/>
        <sz val="9"/>
        <rFont val="Times New Roman"/>
        <family val="1"/>
      </rPr>
      <t xml:space="preserve">15 </t>
    </r>
    <r>
      <rPr>
        <sz val="9"/>
        <rFont val="Times New Roman"/>
        <family val="1"/>
      </rPr>
      <t>$100 thereafter</t>
    </r>
  </si>
  <si>
    <r>
      <t>$120 and 90% of remainder (up to $1,400) for 4 of 12 months, $120 thereafter</t>
    </r>
    <r>
      <rPr>
        <vertAlign val="superscript"/>
        <sz val="9"/>
        <rFont val="Times New Roman"/>
        <family val="1"/>
      </rPr>
      <t>17</t>
    </r>
  </si>
  <si>
    <r>
      <t>No exemption</t>
    </r>
    <r>
      <rPr>
        <vertAlign val="superscript"/>
        <sz val="9"/>
        <rFont val="Times New Roman"/>
        <family val="1"/>
      </rPr>
      <t>59</t>
    </r>
  </si>
  <si>
    <r>
      <t>Exempt</t>
    </r>
    <r>
      <rPr>
        <vertAlign val="superscript"/>
        <sz val="9"/>
        <rFont val="Times New Roman"/>
        <family val="1"/>
      </rPr>
      <t>11</t>
    </r>
  </si>
  <si>
    <r>
      <t>None</t>
    </r>
    <r>
      <rPr>
        <vertAlign val="superscript"/>
        <sz val="9"/>
        <rFont val="Times New Roman"/>
        <family val="1"/>
      </rPr>
      <t>10</t>
    </r>
  </si>
  <si>
    <r>
      <t xml:space="preserve">$180 or 27% (whichever is greater) in all months, plus 50% of remainder in first 6 months, 35% of remainder in months 7–9, 25% of remainder in months 10–13 </t>
    </r>
    <r>
      <rPr>
        <vertAlign val="superscript"/>
        <sz val="9"/>
        <rFont val="Times New Roman"/>
        <family val="1"/>
      </rPr>
      <t>14</t>
    </r>
  </si>
  <si>
    <r>
      <t xml:space="preserve">$180 or 27% (whichever is greater) in all months, plus 50% of remainder in first 6 months, 35% of remainder in months 7–9, 25% of remainder in months 10–13 </t>
    </r>
    <r>
      <rPr>
        <b/>
        <vertAlign val="superscript"/>
        <sz val="9"/>
        <rFont val="Times New Roman"/>
        <family val="1"/>
      </rPr>
      <t>14</t>
    </r>
  </si>
  <si>
    <r>
      <t>One vehicle per household</t>
    </r>
    <r>
      <rPr>
        <vertAlign val="superscript"/>
        <sz val="9"/>
        <rFont val="Times New Roman"/>
        <family val="1"/>
      </rPr>
      <t>42</t>
    </r>
  </si>
  <si>
    <r>
      <t>IDA accounts: Postsecondary education or training, purchase of a first home, capitalization of a small business</t>
    </r>
    <r>
      <rPr>
        <vertAlign val="superscript"/>
        <sz val="9"/>
        <rFont val="Times New Roman"/>
        <family val="1"/>
      </rPr>
      <t>41</t>
    </r>
  </si>
  <si>
    <r>
      <t>$5,000</t>
    </r>
    <r>
      <rPr>
        <vertAlign val="superscript"/>
        <sz val="9"/>
        <rFont val="Times New Roman"/>
        <family val="1"/>
      </rPr>
      <t>E,40</t>
    </r>
  </si>
  <si>
    <r>
      <t xml:space="preserve">$2,000 </t>
    </r>
    <r>
      <rPr>
        <vertAlign val="superscript"/>
        <sz val="9"/>
        <rFont val="Times New Roman"/>
        <family val="1"/>
      </rPr>
      <t>39</t>
    </r>
  </si>
  <si>
    <r>
      <t>No limit</t>
    </r>
    <r>
      <rPr>
        <vertAlign val="superscript"/>
        <sz val="9"/>
        <rFont val="Times New Roman"/>
        <family val="1"/>
      </rPr>
      <t>38</t>
    </r>
  </si>
  <si>
    <r>
      <t>Varies</t>
    </r>
    <r>
      <rPr>
        <vertAlign val="superscript"/>
        <sz val="9"/>
        <rFont val="Times New Roman"/>
        <family val="1"/>
      </rPr>
      <t>37</t>
    </r>
  </si>
  <si>
    <r>
      <t>One vehicle per household</t>
    </r>
    <r>
      <rPr>
        <vertAlign val="superscript"/>
        <sz val="9"/>
        <rFont val="Times New Roman"/>
        <family val="1"/>
      </rPr>
      <t>36</t>
    </r>
  </si>
  <si>
    <r>
      <t>One vehicle per licensed driver</t>
    </r>
    <r>
      <rPr>
        <vertAlign val="superscript"/>
        <sz val="9"/>
        <rFont val="Times New Roman"/>
        <family val="1"/>
      </rPr>
      <t>35</t>
    </r>
  </si>
  <si>
    <r>
      <t>$4,650 of all vehicles owned by household</t>
    </r>
    <r>
      <rPr>
        <vertAlign val="superscript"/>
        <sz val="9"/>
        <rFont val="Times New Roman"/>
        <family val="1"/>
      </rPr>
      <t>F,35</t>
    </r>
  </si>
  <si>
    <r>
      <t>One vehicle per adult</t>
    </r>
    <r>
      <rPr>
        <vertAlign val="superscript"/>
        <sz val="9"/>
        <rFont val="Times New Roman"/>
        <family val="1"/>
      </rPr>
      <t>34</t>
    </r>
  </si>
  <si>
    <r>
      <t xml:space="preserve">1 to 1 </t>
    </r>
    <r>
      <rPr>
        <vertAlign val="superscript"/>
        <sz val="9"/>
        <rFont val="Times New Roman"/>
        <family val="1"/>
      </rPr>
      <t>33</t>
    </r>
  </si>
  <si>
    <r>
      <t>1 to hr. worked</t>
    </r>
    <r>
      <rPr>
        <vertAlign val="superscript"/>
        <sz val="9"/>
        <rFont val="Times New Roman"/>
        <family val="1"/>
      </rPr>
      <t>32</t>
    </r>
  </si>
  <si>
    <r>
      <t>$10,000</t>
    </r>
    <r>
      <rPr>
        <vertAlign val="superscript"/>
        <sz val="9"/>
        <rFont val="Times New Roman"/>
        <family val="1"/>
      </rPr>
      <t xml:space="preserve"> 31</t>
    </r>
  </si>
  <si>
    <r>
      <t xml:space="preserve">$4,000 </t>
    </r>
    <r>
      <rPr>
        <vertAlign val="superscript"/>
        <sz val="9"/>
        <rFont val="Times New Roman"/>
        <family val="1"/>
      </rPr>
      <t>30</t>
    </r>
  </si>
  <si>
    <r>
      <t>$3,000/$6,000/ +$25</t>
    </r>
    <r>
      <rPr>
        <vertAlign val="superscript"/>
        <sz val="9"/>
        <rFont val="Times New Roman"/>
        <family val="1"/>
      </rPr>
      <t xml:space="preserve"> 29</t>
    </r>
  </si>
  <si>
    <r>
      <t>No limit</t>
    </r>
    <r>
      <rPr>
        <vertAlign val="superscript"/>
        <sz val="9"/>
        <rFont val="Times New Roman"/>
        <family val="1"/>
      </rPr>
      <t>28</t>
    </r>
  </si>
  <si>
    <r>
      <t>$4,650/$9,300</t>
    </r>
    <r>
      <rPr>
        <vertAlign val="superscript"/>
        <sz val="9"/>
        <rFont val="Times New Roman"/>
        <family val="1"/>
      </rPr>
      <t xml:space="preserve"> 27</t>
    </r>
  </si>
  <si>
    <r>
      <t>No limit</t>
    </r>
    <r>
      <rPr>
        <vertAlign val="superscript"/>
        <sz val="9"/>
        <rFont val="Times New Roman"/>
        <family val="1"/>
      </rPr>
      <t>26</t>
    </r>
  </si>
  <si>
    <r>
      <t>All vehicles owned by household</t>
    </r>
    <r>
      <rPr>
        <vertAlign val="superscript"/>
        <sz val="9"/>
        <rFont val="Times New Roman"/>
        <family val="1"/>
      </rPr>
      <t>25</t>
    </r>
  </si>
  <si>
    <r>
      <t>$3,500</t>
    </r>
    <r>
      <rPr>
        <vertAlign val="superscript"/>
        <sz val="9"/>
        <rFont val="Times New Roman"/>
        <family val="1"/>
      </rPr>
      <t xml:space="preserve"> 24</t>
    </r>
  </si>
  <si>
    <r>
      <t>All vehicles owned by household</t>
    </r>
    <r>
      <rPr>
        <vertAlign val="superscript"/>
        <sz val="9"/>
        <rFont val="Times New Roman"/>
        <family val="1"/>
      </rPr>
      <t>23</t>
    </r>
  </si>
  <si>
    <r>
      <t>No limit</t>
    </r>
    <r>
      <rPr>
        <vertAlign val="superscript"/>
        <sz val="9"/>
        <rFont val="Times New Roman"/>
        <family val="1"/>
      </rPr>
      <t>22</t>
    </r>
  </si>
  <si>
    <r>
      <t>One vehicle per household</t>
    </r>
    <r>
      <rPr>
        <vertAlign val="superscript"/>
        <sz val="9"/>
        <rFont val="Times New Roman"/>
        <family val="1"/>
      </rPr>
      <t>21</t>
    </r>
  </si>
  <si>
    <r>
      <t>$4,000/$6,000</t>
    </r>
    <r>
      <rPr>
        <vertAlign val="superscript"/>
        <sz val="9"/>
        <rFont val="Times New Roman"/>
        <family val="1"/>
      </rPr>
      <t xml:space="preserve"> 20</t>
    </r>
  </si>
  <si>
    <r>
      <t>$2,000</t>
    </r>
    <r>
      <rPr>
        <vertAlign val="superscript"/>
        <sz val="9"/>
        <rFont val="Times New Roman"/>
        <family val="1"/>
      </rPr>
      <t xml:space="preserve"> 16</t>
    </r>
  </si>
  <si>
    <r>
      <t>$15,000</t>
    </r>
    <r>
      <rPr>
        <vertAlign val="superscript"/>
        <sz val="9"/>
        <rFont val="Times New Roman"/>
        <family val="1"/>
      </rPr>
      <t>F,15</t>
    </r>
  </si>
  <si>
    <r>
      <t xml:space="preserve">2 to 1 </t>
    </r>
    <r>
      <rPr>
        <vertAlign val="superscript"/>
        <sz val="9"/>
        <rFont val="Times New Roman"/>
        <family val="1"/>
      </rPr>
      <t>14</t>
    </r>
  </si>
  <si>
    <r>
      <t>$2,000</t>
    </r>
    <r>
      <rPr>
        <vertAlign val="superscript"/>
        <sz val="9"/>
        <rFont val="Times New Roman"/>
        <family val="1"/>
      </rPr>
      <t xml:space="preserve"> 13</t>
    </r>
  </si>
  <si>
    <r>
      <t xml:space="preserve">1 to 1 </t>
    </r>
    <r>
      <rPr>
        <vertAlign val="superscript"/>
        <sz val="9"/>
        <rFont val="Times New Roman"/>
        <family val="1"/>
      </rPr>
      <t>12</t>
    </r>
  </si>
  <si>
    <r>
      <t>$1,000</t>
    </r>
    <r>
      <rPr>
        <vertAlign val="superscript"/>
        <sz val="9"/>
        <rFont val="Times New Roman"/>
        <family val="1"/>
      </rPr>
      <t xml:space="preserve"> 16</t>
    </r>
  </si>
  <si>
    <r>
      <t>No limit</t>
    </r>
    <r>
      <rPr>
        <vertAlign val="superscript"/>
        <sz val="9"/>
        <rFont val="Times New Roman"/>
        <family val="1"/>
      </rPr>
      <t>3</t>
    </r>
  </si>
  <si>
    <r>
      <t>24 months</t>
    </r>
    <r>
      <rPr>
        <vertAlign val="superscript"/>
        <sz val="9"/>
        <rFont val="Times New Roman"/>
        <family val="1"/>
      </rPr>
      <t>4</t>
    </r>
  </si>
  <si>
    <r>
      <t>No exemption</t>
    </r>
    <r>
      <rPr>
        <vertAlign val="superscript"/>
        <sz val="9"/>
        <rFont val="Times New Roman"/>
        <family val="1"/>
      </rPr>
      <t>2,14</t>
    </r>
  </si>
  <si>
    <r>
      <t xml:space="preserve">3 </t>
    </r>
    <r>
      <rPr>
        <vertAlign val="superscript"/>
        <sz val="9"/>
        <rFont val="Times New Roman"/>
        <family val="1"/>
      </rPr>
      <t>18</t>
    </r>
  </si>
  <si>
    <r>
      <t xml:space="preserve">12 </t>
    </r>
    <r>
      <rPr>
        <vertAlign val="superscript"/>
        <sz val="9"/>
        <rFont val="Times New Roman"/>
        <family val="1"/>
      </rPr>
      <t>19</t>
    </r>
  </si>
  <si>
    <r>
      <t xml:space="preserve">12 </t>
    </r>
    <r>
      <rPr>
        <vertAlign val="superscript"/>
        <sz val="9"/>
        <rFont val="Times New Roman"/>
        <family val="1"/>
      </rPr>
      <t>18</t>
    </r>
  </si>
  <si>
    <r>
      <t xml:space="preserve">3 </t>
    </r>
    <r>
      <rPr>
        <vertAlign val="superscript"/>
        <sz val="9"/>
        <rFont val="Times New Roman"/>
        <family val="1"/>
      </rPr>
      <t>22</t>
    </r>
  </si>
  <si>
    <r>
      <t xml:space="preserve">Yes </t>
    </r>
    <r>
      <rPr>
        <vertAlign val="superscript"/>
        <sz val="9"/>
        <rFont val="Times New Roman"/>
        <family val="1"/>
      </rPr>
      <t>23</t>
    </r>
  </si>
  <si>
    <r>
      <t>Maryland</t>
    </r>
    <r>
      <rPr>
        <vertAlign val="superscript"/>
        <sz val="9"/>
        <rFont val="Times New Roman"/>
        <family val="1"/>
      </rPr>
      <t>26</t>
    </r>
  </si>
  <si>
    <r>
      <t xml:space="preserve">30 </t>
    </r>
    <r>
      <rPr>
        <vertAlign val="superscript"/>
        <sz val="9"/>
        <rFont val="Times New Roman"/>
        <family val="1"/>
      </rPr>
      <t>27</t>
    </r>
  </si>
  <si>
    <r>
      <t xml:space="preserve">12 </t>
    </r>
    <r>
      <rPr>
        <vertAlign val="superscript"/>
        <sz val="9"/>
        <rFont val="Times New Roman"/>
        <family val="1"/>
      </rPr>
      <t>3, 13</t>
    </r>
  </si>
  <si>
    <r>
      <t xml:space="preserve">30 </t>
    </r>
    <r>
      <rPr>
        <vertAlign val="superscript"/>
        <sz val="9"/>
        <rFont val="Times New Roman"/>
        <family val="1"/>
      </rPr>
      <t>28</t>
    </r>
  </si>
  <si>
    <r>
      <t>No exemption</t>
    </r>
    <r>
      <rPr>
        <vertAlign val="superscript"/>
        <sz val="9"/>
        <rFont val="Times New Roman"/>
        <family val="1"/>
      </rPr>
      <t>29</t>
    </r>
  </si>
  <si>
    <r>
      <t>No exemption</t>
    </r>
    <r>
      <rPr>
        <vertAlign val="superscript"/>
        <sz val="9"/>
        <rFont val="Times New Roman"/>
        <family val="1"/>
      </rPr>
      <t>30</t>
    </r>
  </si>
  <si>
    <r>
      <t>No exemption</t>
    </r>
    <r>
      <rPr>
        <vertAlign val="superscript"/>
        <sz val="9"/>
        <rFont val="Times New Roman"/>
        <family val="1"/>
      </rPr>
      <t>31</t>
    </r>
  </si>
  <si>
    <r>
      <t xml:space="preserve">40 </t>
    </r>
    <r>
      <rPr>
        <vertAlign val="superscript"/>
        <sz val="9"/>
        <rFont val="Times New Roman"/>
        <family val="1"/>
      </rPr>
      <t>27</t>
    </r>
  </si>
  <si>
    <r>
      <t xml:space="preserve">2 </t>
    </r>
    <r>
      <rPr>
        <vertAlign val="superscript"/>
        <sz val="9"/>
        <rFont val="Times New Roman"/>
        <family val="1"/>
      </rPr>
      <t>33</t>
    </r>
  </si>
  <si>
    <r>
      <t>No</t>
    </r>
    <r>
      <rPr>
        <vertAlign val="superscript"/>
        <sz val="9"/>
        <rFont val="Times New Roman"/>
        <family val="1"/>
      </rPr>
      <t>34</t>
    </r>
  </si>
  <si>
    <r>
      <t>Yes</t>
    </r>
    <r>
      <rPr>
        <vertAlign val="superscript"/>
        <sz val="9"/>
        <rFont val="Times New Roman"/>
        <family val="1"/>
      </rPr>
      <t>35</t>
    </r>
  </si>
  <si>
    <r>
      <t>Yes</t>
    </r>
    <r>
      <rPr>
        <vertAlign val="superscript"/>
        <sz val="9"/>
        <rFont val="Times New Roman"/>
        <family val="1"/>
      </rPr>
      <t>36</t>
    </r>
  </si>
  <si>
    <r>
      <t>No exemption</t>
    </r>
    <r>
      <rPr>
        <vertAlign val="superscript"/>
        <sz val="9"/>
        <rFont val="Times New Roman"/>
        <family val="1"/>
      </rPr>
      <t>CT1</t>
    </r>
  </si>
  <si>
    <r>
      <t>Yes</t>
    </r>
    <r>
      <rPr>
        <vertAlign val="superscript"/>
        <sz val="9"/>
        <rFont val="Times New Roman"/>
        <family val="1"/>
      </rPr>
      <t>37</t>
    </r>
  </si>
  <si>
    <r>
      <t>No</t>
    </r>
    <r>
      <rPr>
        <vertAlign val="superscript"/>
        <sz val="9"/>
        <rFont val="Times New Roman"/>
        <family val="1"/>
      </rPr>
      <t>38</t>
    </r>
  </si>
  <si>
    <r>
      <t>No exemption</t>
    </r>
    <r>
      <rPr>
        <vertAlign val="superscript"/>
        <sz val="9"/>
        <rFont val="Times New Roman"/>
        <family val="1"/>
      </rPr>
      <t>40</t>
    </r>
  </si>
  <si>
    <r>
      <t>No exemption</t>
    </r>
    <r>
      <rPr>
        <vertAlign val="superscript"/>
        <sz val="9"/>
        <rFont val="Times New Roman"/>
        <family val="1"/>
      </rPr>
      <t>41</t>
    </r>
  </si>
  <si>
    <r>
      <t>—-</t>
    </r>
    <r>
      <rPr>
        <vertAlign val="superscript"/>
        <sz val="9"/>
        <rFont val="Times New Roman"/>
        <family val="1"/>
      </rPr>
      <t>43</t>
    </r>
  </si>
  <si>
    <r>
      <t xml:space="preserve">30 </t>
    </r>
    <r>
      <rPr>
        <vertAlign val="superscript"/>
        <sz val="9"/>
        <rFont val="Times New Roman"/>
        <family val="1"/>
      </rPr>
      <t>44</t>
    </r>
  </si>
  <si>
    <r>
      <t>Yes</t>
    </r>
    <r>
      <rPr>
        <vertAlign val="superscript"/>
        <sz val="9"/>
        <rFont val="Times New Roman"/>
        <family val="1"/>
      </rPr>
      <t>54</t>
    </r>
  </si>
  <si>
    <r>
      <t>Yes</t>
    </r>
    <r>
      <rPr>
        <vertAlign val="superscript"/>
        <sz val="9"/>
        <rFont val="Times New Roman"/>
        <family val="1"/>
      </rPr>
      <t>56</t>
    </r>
  </si>
  <si>
    <r>
      <t>No exemption</t>
    </r>
    <r>
      <rPr>
        <vertAlign val="superscript"/>
        <sz val="9"/>
        <rFont val="Times New Roman"/>
        <family val="1"/>
      </rPr>
      <t>61</t>
    </r>
  </si>
  <si>
    <r>
      <t>New Hampshire Employment Program</t>
    </r>
    <r>
      <rPr>
        <vertAlign val="superscript"/>
        <sz val="9"/>
        <rFont val="Times New Roman"/>
        <family val="1"/>
      </rPr>
      <t>46</t>
    </r>
  </si>
  <si>
    <r>
      <t>No exemption</t>
    </r>
    <r>
      <rPr>
        <vertAlign val="superscript"/>
        <sz val="9"/>
        <rFont val="Times New Roman"/>
        <family val="1"/>
      </rPr>
      <t>48</t>
    </r>
  </si>
  <si>
    <r>
      <t>New Mexico</t>
    </r>
    <r>
      <rPr>
        <vertAlign val="superscript"/>
        <sz val="9"/>
        <rFont val="Times New Roman"/>
        <family val="1"/>
      </rPr>
      <t>49</t>
    </r>
  </si>
  <si>
    <r>
      <t>No</t>
    </r>
    <r>
      <rPr>
        <vertAlign val="superscript"/>
        <sz val="9"/>
        <rFont val="Times New Roman"/>
        <family val="1"/>
      </rPr>
      <t>51</t>
    </r>
  </si>
  <si>
    <r>
      <t>No exemption</t>
    </r>
    <r>
      <rPr>
        <vertAlign val="superscript"/>
        <sz val="9"/>
        <rFont val="Times New Roman"/>
        <family val="1"/>
      </rPr>
      <t>55</t>
    </r>
  </si>
  <si>
    <r>
      <t xml:space="preserve">24 </t>
    </r>
    <r>
      <rPr>
        <vertAlign val="superscript"/>
        <sz val="9"/>
        <rFont val="Times New Roman"/>
        <family val="1"/>
      </rPr>
      <t>57</t>
    </r>
  </si>
  <si>
    <r>
      <t>Yes</t>
    </r>
    <r>
      <rPr>
        <vertAlign val="superscript"/>
        <sz val="9"/>
        <rFont val="Times New Roman"/>
        <family val="1"/>
      </rPr>
      <t>58</t>
    </r>
  </si>
  <si>
    <r>
      <t xml:space="preserve">12 </t>
    </r>
    <r>
      <rPr>
        <vertAlign val="superscript"/>
        <sz val="9"/>
        <rFont val="Times New Roman"/>
        <family val="1"/>
      </rPr>
      <t>60</t>
    </r>
  </si>
  <si>
    <r>
      <t>No exemption</t>
    </r>
    <r>
      <rPr>
        <vertAlign val="superscript"/>
        <sz val="9"/>
        <rFont val="Times New Roman"/>
        <family val="1"/>
      </rPr>
      <t>62</t>
    </r>
  </si>
  <si>
    <r>
      <t>No exemption</t>
    </r>
    <r>
      <rPr>
        <vertAlign val="superscript"/>
        <sz val="9"/>
        <rFont val="Times New Roman"/>
        <family val="1"/>
      </rPr>
      <t>63</t>
    </r>
  </si>
  <si>
    <r>
      <t>No</t>
    </r>
    <r>
      <rPr>
        <vertAlign val="superscript"/>
        <sz val="9"/>
        <rFont val="Times New Roman"/>
        <family val="1"/>
      </rPr>
      <t>64</t>
    </r>
  </si>
  <si>
    <r>
      <t>All, except ESL and postsecondary education</t>
    </r>
    <r>
      <rPr>
        <vertAlign val="superscript"/>
        <sz val="9"/>
        <rFont val="Times New Roman"/>
        <family val="1"/>
      </rPr>
      <t>4</t>
    </r>
  </si>
  <si>
    <r>
      <t>Job readiness and job search</t>
    </r>
    <r>
      <rPr>
        <vertAlign val="superscript"/>
        <sz val="9"/>
        <rFont val="Times New Roman"/>
        <family val="1"/>
      </rPr>
      <t>4</t>
    </r>
  </si>
  <si>
    <r>
      <t xml:space="preserve">10 </t>
    </r>
    <r>
      <rPr>
        <vertAlign val="superscript"/>
        <sz val="9"/>
        <rFont val="Times New Roman"/>
        <family val="1"/>
      </rPr>
      <t>5</t>
    </r>
  </si>
  <si>
    <r>
      <t>In excess of 20 hours</t>
    </r>
    <r>
      <rPr>
        <vertAlign val="superscript"/>
        <sz val="9"/>
        <rFont val="Times New Roman"/>
        <family val="1"/>
      </rPr>
      <t>6</t>
    </r>
  </si>
  <si>
    <r>
      <t xml:space="preserve">30 </t>
    </r>
    <r>
      <rPr>
        <vertAlign val="superscript"/>
        <sz val="9"/>
        <rFont val="Times New Roman"/>
        <family val="1"/>
      </rPr>
      <t>8</t>
    </r>
  </si>
  <si>
    <r>
      <t xml:space="preserve">10 </t>
    </r>
    <r>
      <rPr>
        <vertAlign val="superscript"/>
        <sz val="9"/>
        <rFont val="Times New Roman"/>
        <family val="1"/>
      </rPr>
      <t>9</t>
    </r>
  </si>
  <si>
    <r>
      <t>Job-related, on-the-job training, unsubsidized, and subsidized employment</t>
    </r>
    <r>
      <rPr>
        <vertAlign val="superscript"/>
        <sz val="9"/>
        <rFont val="Times New Roman"/>
        <family val="1"/>
      </rPr>
      <t>10</t>
    </r>
  </si>
  <si>
    <r>
      <t xml:space="preserve">10 </t>
    </r>
    <r>
      <rPr>
        <vertAlign val="superscript"/>
        <sz val="9"/>
        <rFont val="Times New Roman"/>
        <family val="1"/>
      </rPr>
      <t>11</t>
    </r>
  </si>
  <si>
    <r>
      <t xml:space="preserve">30 </t>
    </r>
    <r>
      <rPr>
        <vertAlign val="superscript"/>
        <sz val="9"/>
        <rFont val="Times New Roman"/>
        <family val="1"/>
      </rPr>
      <t>12</t>
    </r>
  </si>
  <si>
    <r>
      <t>All except postsecondary education and on-the-job training</t>
    </r>
    <r>
      <rPr>
        <vertAlign val="superscript"/>
        <sz val="9"/>
        <rFont val="Times New Roman"/>
        <family val="1"/>
      </rPr>
      <t>14</t>
    </r>
  </si>
  <si>
    <r>
      <t>All except subsidized employment</t>
    </r>
    <r>
      <rPr>
        <vertAlign val="superscript"/>
        <sz val="9"/>
        <rFont val="Times New Roman"/>
        <family val="1"/>
      </rPr>
      <t>15</t>
    </r>
  </si>
  <si>
    <r>
      <t xml:space="preserve">30 </t>
    </r>
    <r>
      <rPr>
        <vertAlign val="superscript"/>
        <sz val="9"/>
        <rFont val="Times New Roman"/>
        <family val="1"/>
      </rPr>
      <t>16</t>
    </r>
  </si>
  <si>
    <r>
      <t xml:space="preserve">10 </t>
    </r>
    <r>
      <rPr>
        <vertAlign val="superscript"/>
        <sz val="9"/>
        <rFont val="Times New Roman"/>
        <family val="1"/>
      </rPr>
      <t>17</t>
    </r>
  </si>
  <si>
    <r>
      <t>10</t>
    </r>
    <r>
      <rPr>
        <vertAlign val="superscript"/>
        <sz val="9"/>
        <rFont val="Times New Roman"/>
        <family val="1"/>
      </rPr>
      <t xml:space="preserve"> 18</t>
    </r>
  </si>
  <si>
    <r>
      <t xml:space="preserve">30 </t>
    </r>
    <r>
      <rPr>
        <vertAlign val="superscript"/>
        <sz val="9"/>
        <rFont val="Times New Roman"/>
        <family val="1"/>
      </rPr>
      <t>19</t>
    </r>
  </si>
  <si>
    <r>
      <t xml:space="preserve">31 </t>
    </r>
    <r>
      <rPr>
        <vertAlign val="superscript"/>
        <sz val="9"/>
        <rFont val="Times New Roman"/>
        <family val="1"/>
      </rPr>
      <t>21</t>
    </r>
  </si>
  <si>
    <r>
      <t>24 months</t>
    </r>
    <r>
      <rPr>
        <vertAlign val="superscript"/>
        <sz val="9"/>
        <rFont val="Times New Roman"/>
        <family val="1"/>
      </rPr>
      <t>22</t>
    </r>
  </si>
  <si>
    <r>
      <t xml:space="preserve">33 </t>
    </r>
    <r>
      <rPr>
        <vertAlign val="superscript"/>
        <sz val="9"/>
        <rFont val="Times New Roman"/>
        <family val="1"/>
      </rPr>
      <t>23</t>
    </r>
  </si>
  <si>
    <r>
      <t xml:space="preserve">10 </t>
    </r>
    <r>
      <rPr>
        <vertAlign val="superscript"/>
        <sz val="9"/>
        <rFont val="Times New Roman"/>
        <family val="1"/>
      </rPr>
      <t>24</t>
    </r>
  </si>
  <si>
    <r>
      <t>PAS</t>
    </r>
    <r>
      <rPr>
        <vertAlign val="superscript"/>
        <sz val="9"/>
        <rFont val="Times New Roman"/>
        <family val="1"/>
      </rPr>
      <t>25</t>
    </r>
  </si>
  <si>
    <r>
      <t>30</t>
    </r>
    <r>
      <rPr>
        <vertAlign val="superscript"/>
        <sz val="9"/>
        <rFont val="Times New Roman"/>
        <family val="1"/>
      </rPr>
      <t xml:space="preserve"> 13</t>
    </r>
  </si>
  <si>
    <r>
      <t>35</t>
    </r>
    <r>
      <rPr>
        <vertAlign val="superscript"/>
        <sz val="9"/>
        <rFont val="Times New Roman"/>
        <family val="1"/>
      </rPr>
      <t xml:space="preserve"> 36</t>
    </r>
  </si>
  <si>
    <r>
      <t xml:space="preserve">10 </t>
    </r>
    <r>
      <rPr>
        <vertAlign val="superscript"/>
        <sz val="9"/>
        <rFont val="Times New Roman"/>
        <family val="1"/>
      </rPr>
      <t>34</t>
    </r>
  </si>
  <si>
    <r>
      <t>Postsecondary education, on-the-job training, job readiness, job search, and community service</t>
    </r>
    <r>
      <rPr>
        <vertAlign val="superscript"/>
        <sz val="9"/>
        <rFont val="Times New Roman"/>
        <family val="1"/>
      </rPr>
      <t>33</t>
    </r>
  </si>
  <si>
    <r>
      <t>All except postsecondary education</t>
    </r>
    <r>
      <rPr>
        <vertAlign val="superscript"/>
        <sz val="9"/>
        <rFont val="Times New Roman"/>
        <family val="1"/>
      </rPr>
      <t>32</t>
    </r>
  </si>
  <si>
    <r>
      <t xml:space="preserve">10 </t>
    </r>
    <r>
      <rPr>
        <vertAlign val="superscript"/>
        <sz val="9"/>
        <rFont val="Times New Roman"/>
        <family val="1"/>
      </rPr>
      <t>31</t>
    </r>
  </si>
  <si>
    <r>
      <t xml:space="preserve">40 </t>
    </r>
    <r>
      <rPr>
        <vertAlign val="superscript"/>
        <sz val="9"/>
        <rFont val="Times New Roman"/>
        <family val="1"/>
      </rPr>
      <t>30</t>
    </r>
  </si>
  <si>
    <r>
      <t>All</t>
    </r>
    <r>
      <rPr>
        <vertAlign val="superscript"/>
        <sz val="9"/>
        <rFont val="Times New Roman"/>
        <family val="1"/>
      </rPr>
      <t xml:space="preserve"> 28</t>
    </r>
  </si>
  <si>
    <r>
      <t>34</t>
    </r>
    <r>
      <rPr>
        <vertAlign val="superscript"/>
        <sz val="9"/>
        <rFont val="Times New Roman"/>
        <family val="1"/>
      </rPr>
      <t xml:space="preserve"> 27</t>
    </r>
  </si>
  <si>
    <r>
      <t>Immediately</t>
    </r>
    <r>
      <rPr>
        <vertAlign val="superscript"/>
        <sz val="9"/>
        <rFont val="Times New Roman"/>
        <family val="1"/>
      </rPr>
      <t>29</t>
    </r>
  </si>
  <si>
    <r>
      <t xml:space="preserve">10 </t>
    </r>
    <r>
      <rPr>
        <vertAlign val="superscript"/>
        <sz val="9"/>
        <rFont val="Times New Roman"/>
        <family val="1"/>
      </rPr>
      <t>26</t>
    </r>
  </si>
  <si>
    <t>50% of Federal Poverty Guideline</t>
  </si>
  <si>
    <t>No disregards–flat grant amount</t>
  </si>
  <si>
    <t>All nonrelative caretakers</t>
  </si>
  <si>
    <r>
      <t>24 months</t>
    </r>
    <r>
      <rPr>
        <vertAlign val="superscript"/>
        <sz val="9"/>
        <rFont val="Times New Roman"/>
        <family val="1"/>
      </rPr>
      <t>6</t>
    </r>
  </si>
  <si>
    <r>
      <t>60 months</t>
    </r>
    <r>
      <rPr>
        <vertAlign val="superscript"/>
        <sz val="9"/>
        <rFont val="Times New Roman"/>
        <family val="1"/>
      </rPr>
      <t>7</t>
    </r>
  </si>
  <si>
    <r>
      <t>21 months</t>
    </r>
    <r>
      <rPr>
        <vertAlign val="superscript"/>
        <sz val="9"/>
        <rFont val="Times New Roman"/>
        <family val="1"/>
      </rPr>
      <t>3</t>
    </r>
  </si>
  <si>
    <r>
      <t>36 months</t>
    </r>
    <r>
      <rPr>
        <vertAlign val="superscript"/>
        <sz val="9"/>
        <rFont val="Times New Roman"/>
        <family val="1"/>
      </rPr>
      <t>4</t>
    </r>
  </si>
  <si>
    <r>
      <t>60 months</t>
    </r>
    <r>
      <rPr>
        <vertAlign val="superscript"/>
        <sz val="9"/>
        <rFont val="Times New Roman"/>
        <family val="1"/>
      </rPr>
      <t>5</t>
    </r>
  </si>
  <si>
    <r>
      <t>48 months</t>
    </r>
    <r>
      <rPr>
        <vertAlign val="superscript"/>
        <sz val="9"/>
        <rFont val="Times New Roman"/>
        <family val="1"/>
      </rPr>
      <t>2</t>
    </r>
  </si>
  <si>
    <r>
      <t>60 months</t>
    </r>
    <r>
      <rPr>
        <vertAlign val="superscript"/>
        <sz val="9"/>
        <rFont val="Times New Roman"/>
        <family val="1"/>
      </rPr>
      <t>9</t>
    </r>
  </si>
  <si>
    <r>
      <t>60 months</t>
    </r>
    <r>
      <rPr>
        <vertAlign val="superscript"/>
        <sz val="9"/>
        <rFont val="Times New Roman"/>
        <family val="1"/>
      </rPr>
      <t>10</t>
    </r>
  </si>
  <si>
    <r>
      <t>60 months</t>
    </r>
    <r>
      <rPr>
        <vertAlign val="superscript"/>
        <sz val="9"/>
        <rFont val="Times New Roman"/>
        <family val="1"/>
      </rPr>
      <t>11</t>
    </r>
  </si>
  <si>
    <t>NH Employment Program</t>
  </si>
  <si>
    <r>
      <t xml:space="preserve">$1,740 </t>
    </r>
    <r>
      <rPr>
        <b/>
        <vertAlign val="superscript"/>
        <sz val="9"/>
        <rFont val="Times New Roman"/>
        <family val="1"/>
      </rPr>
      <t>4</t>
    </r>
  </si>
  <si>
    <r>
      <t xml:space="preserve">6 </t>
    </r>
    <r>
      <rPr>
        <vertAlign val="superscript"/>
        <sz val="9"/>
        <rFont val="Times New Roman"/>
        <family val="1"/>
      </rPr>
      <t>1</t>
    </r>
  </si>
  <si>
    <r>
      <t xml:space="preserve">$2,000 </t>
    </r>
    <r>
      <rPr>
        <vertAlign val="superscript"/>
        <sz val="9"/>
        <rFont val="Times New Roman"/>
        <family val="1"/>
      </rPr>
      <t>3</t>
    </r>
  </si>
  <si>
    <r>
      <t>No explicit net income test</t>
    </r>
    <r>
      <rPr>
        <vertAlign val="superscript"/>
        <sz val="9"/>
        <rFont val="Times New Roman"/>
        <family val="1"/>
      </rPr>
      <t>4</t>
    </r>
  </si>
  <si>
    <r>
      <t>$120 and 33.3% of remainder  in first 4 months, $120 for next 8 months, $90 thereafter</t>
    </r>
    <r>
      <rPr>
        <vertAlign val="superscript"/>
        <sz val="9"/>
        <rFont val="Times New Roman"/>
        <family val="1"/>
      </rPr>
      <t>5</t>
    </r>
  </si>
  <si>
    <r>
      <t xml:space="preserve">$90 </t>
    </r>
    <r>
      <rPr>
        <vertAlign val="superscript"/>
        <sz val="9"/>
        <rFont val="Times New Roman"/>
        <family val="1"/>
      </rPr>
      <t>7</t>
    </r>
  </si>
  <si>
    <r>
      <t>No explicit net income test</t>
    </r>
    <r>
      <rPr>
        <vertAlign val="superscript"/>
        <sz val="9"/>
        <rFont val="Times New Roman"/>
        <family val="1"/>
      </rPr>
      <t>8</t>
    </r>
  </si>
  <si>
    <r>
      <t>No disregards allowed</t>
    </r>
    <r>
      <rPr>
        <vertAlign val="superscript"/>
        <sz val="9"/>
        <rFont val="Times New Roman"/>
        <family val="1"/>
      </rPr>
      <t>9</t>
    </r>
  </si>
  <si>
    <r>
      <t xml:space="preserve">$240 </t>
    </r>
    <r>
      <rPr>
        <vertAlign val="superscript"/>
        <sz val="9"/>
        <rFont val="Times New Roman"/>
        <family val="1"/>
      </rPr>
      <t>10</t>
    </r>
  </si>
  <si>
    <r>
      <t xml:space="preserve">$215 </t>
    </r>
    <r>
      <rPr>
        <vertAlign val="superscript"/>
        <sz val="9"/>
        <rFont val="Times New Roman"/>
        <family val="1"/>
      </rPr>
      <t>3</t>
    </r>
  </si>
  <si>
    <r>
      <t xml:space="preserve">$250 </t>
    </r>
    <r>
      <rPr>
        <vertAlign val="superscript"/>
        <sz val="9"/>
        <rFont val="Times New Roman"/>
        <family val="1"/>
      </rPr>
      <t>4</t>
    </r>
  </si>
  <si>
    <t>Does the state provide transitional cash benefits?</t>
  </si>
  <si>
    <r>
      <t>Yes</t>
    </r>
    <r>
      <rPr>
        <vertAlign val="superscript"/>
        <sz val="9"/>
        <rFont val="Times New Roman"/>
        <family val="1"/>
      </rPr>
      <t>7,11</t>
    </r>
  </si>
  <si>
    <r>
      <t>Yes</t>
    </r>
    <r>
      <rPr>
        <vertAlign val="superscript"/>
        <sz val="9"/>
        <rFont val="Times New Roman"/>
        <family val="1"/>
      </rPr>
      <t>9,12</t>
    </r>
  </si>
  <si>
    <r>
      <t>Colorado</t>
    </r>
    <r>
      <rPr>
        <vertAlign val="superscript"/>
        <sz val="9"/>
        <rFont val="Times New Roman"/>
        <family val="1"/>
      </rPr>
      <t>2</t>
    </r>
  </si>
  <si>
    <r>
      <t xml:space="preserve">12 </t>
    </r>
    <r>
      <rPr>
        <b/>
        <vertAlign val="superscript"/>
        <sz val="9"/>
        <rFont val="Times New Roman"/>
        <family val="1"/>
      </rPr>
      <t>4</t>
    </r>
  </si>
  <si>
    <r>
      <t xml:space="preserve">12 </t>
    </r>
    <r>
      <rPr>
        <vertAlign val="superscript"/>
        <sz val="9"/>
        <rFont val="Times New Roman"/>
        <family val="1"/>
      </rPr>
      <t>4</t>
    </r>
  </si>
  <si>
    <r>
      <t xml:space="preserve">36 </t>
    </r>
    <r>
      <rPr>
        <vertAlign val="superscript"/>
        <sz val="9"/>
        <rFont val="Times New Roman"/>
        <family val="1"/>
      </rPr>
      <t>6</t>
    </r>
  </si>
  <si>
    <r>
      <t xml:space="preserve">12 </t>
    </r>
    <r>
      <rPr>
        <b/>
        <vertAlign val="superscript"/>
        <sz val="9"/>
        <rFont val="Times New Roman"/>
        <family val="1"/>
      </rPr>
      <t>7</t>
    </r>
  </si>
  <si>
    <r>
      <t xml:space="preserve">12 </t>
    </r>
    <r>
      <rPr>
        <vertAlign val="superscript"/>
        <sz val="9"/>
        <rFont val="Times New Roman"/>
        <family val="1"/>
      </rPr>
      <t>7</t>
    </r>
  </si>
  <si>
    <r>
      <t xml:space="preserve">24 </t>
    </r>
    <r>
      <rPr>
        <b/>
        <vertAlign val="superscript"/>
        <sz val="9"/>
        <rFont val="Times New Roman"/>
        <family val="1"/>
      </rPr>
      <t>7</t>
    </r>
  </si>
  <si>
    <r>
      <t>Colorado</t>
    </r>
    <r>
      <rPr>
        <vertAlign val="superscript"/>
        <sz val="9"/>
        <rFont val="Times New Roman"/>
        <family val="1"/>
      </rPr>
      <t>8</t>
    </r>
  </si>
  <si>
    <r>
      <t>No exemption</t>
    </r>
    <r>
      <rPr>
        <b/>
        <vertAlign val="superscript"/>
        <sz val="9"/>
        <rFont val="Times New Roman"/>
        <family val="1"/>
      </rPr>
      <t>9</t>
    </r>
  </si>
  <si>
    <r>
      <t>No exemption</t>
    </r>
    <r>
      <rPr>
        <vertAlign val="superscript"/>
        <sz val="9"/>
        <rFont val="Times New Roman"/>
        <family val="1"/>
      </rPr>
      <t>9</t>
    </r>
  </si>
  <si>
    <r>
      <t xml:space="preserve">3 </t>
    </r>
    <r>
      <rPr>
        <b/>
        <vertAlign val="superscript"/>
        <sz val="9"/>
        <rFont val="Times New Roman"/>
        <family val="1"/>
      </rPr>
      <t>2</t>
    </r>
  </si>
  <si>
    <r>
      <t xml:space="preserve">12 </t>
    </r>
    <r>
      <rPr>
        <b/>
        <vertAlign val="superscript"/>
        <sz val="9"/>
        <rFont val="Times New Roman"/>
        <family val="1"/>
      </rPr>
      <t>11</t>
    </r>
  </si>
  <si>
    <r>
      <t>12</t>
    </r>
    <r>
      <rPr>
        <vertAlign val="superscript"/>
        <sz val="9"/>
        <rFont val="Times New Roman"/>
        <family val="1"/>
      </rPr>
      <t xml:space="preserve"> 11</t>
    </r>
  </si>
  <si>
    <r>
      <t xml:space="preserve"> 12 </t>
    </r>
    <r>
      <rPr>
        <b/>
        <vertAlign val="superscript"/>
        <sz val="9"/>
        <rFont val="Times New Roman"/>
        <family val="1"/>
      </rPr>
      <t>2</t>
    </r>
  </si>
  <si>
    <t>In which month of pregnancy (or later)</t>
  </si>
  <si>
    <r>
      <t xml:space="preserve">—- </t>
    </r>
    <r>
      <rPr>
        <vertAlign val="superscript"/>
        <sz val="9"/>
        <rFont val="Times New Roman"/>
        <family val="1"/>
      </rPr>
      <t>31</t>
    </r>
  </si>
  <si>
    <r>
      <t>Sanctioned for noncompliance
—-</t>
    </r>
    <r>
      <rPr>
        <vertAlign val="superscript"/>
        <sz val="9"/>
        <rFont val="Times New Roman"/>
        <family val="1"/>
      </rPr>
      <t>33</t>
    </r>
  </si>
  <si>
    <r>
      <t>Table L3  Maximum Income for Initial Eligibility for a Family of Three,                            1996-2014 (July)</t>
    </r>
    <r>
      <rPr>
        <b/>
        <vertAlign val="superscript"/>
        <sz val="13"/>
        <rFont val="Times New Roman"/>
        <family val="1"/>
      </rPr>
      <t>1</t>
    </r>
    <r>
      <rPr>
        <b/>
        <sz val="13"/>
        <rFont val="Times New Roman"/>
        <family val="1"/>
      </rPr>
      <t xml:space="preserve"> </t>
    </r>
  </si>
  <si>
    <r>
      <t>Median</t>
    </r>
    <r>
      <rPr>
        <vertAlign val="superscript"/>
        <sz val="9"/>
        <rFont val="Times New Roman"/>
        <family val="1"/>
      </rPr>
      <t>4</t>
    </r>
  </si>
  <si>
    <r>
      <t>Mean</t>
    </r>
    <r>
      <rPr>
        <vertAlign val="superscript"/>
        <sz val="9"/>
        <rFont val="Times New Roman"/>
        <family val="1"/>
      </rPr>
      <t>4</t>
    </r>
  </si>
  <si>
    <r>
      <t>Florida</t>
    </r>
    <r>
      <rPr>
        <vertAlign val="superscript"/>
        <sz val="9"/>
        <rFont val="Times New Roman"/>
        <family val="1"/>
      </rPr>
      <t>13</t>
    </r>
  </si>
  <si>
    <r>
      <t xml:space="preserve">7 </t>
    </r>
    <r>
      <rPr>
        <vertAlign val="superscript"/>
        <sz val="9"/>
        <rFont val="Times New Roman"/>
        <family val="1"/>
      </rPr>
      <t>8</t>
    </r>
  </si>
  <si>
    <r>
      <t>X</t>
    </r>
    <r>
      <rPr>
        <vertAlign val="superscript"/>
        <sz val="9"/>
        <rFont val="Times New Roman"/>
        <family val="1"/>
      </rPr>
      <t>14</t>
    </r>
  </si>
  <si>
    <r>
      <t>Median</t>
    </r>
    <r>
      <rPr>
        <vertAlign val="superscript"/>
        <sz val="9"/>
        <rFont val="Times New Roman"/>
        <family val="1"/>
      </rPr>
      <t>6</t>
    </r>
  </si>
  <si>
    <r>
      <t>Mean</t>
    </r>
    <r>
      <rPr>
        <vertAlign val="superscript"/>
        <sz val="9"/>
        <rFont val="Times New Roman"/>
        <family val="1"/>
      </rPr>
      <t>6</t>
    </r>
  </si>
  <si>
    <r>
      <t>Sanctioned for noncompliance                   —-</t>
    </r>
    <r>
      <rPr>
        <vertAlign val="superscript"/>
        <sz val="9"/>
        <rFont val="Times New Roman"/>
        <family val="1"/>
      </rPr>
      <t>27</t>
    </r>
  </si>
  <si>
    <r>
      <t>Yes</t>
    </r>
    <r>
      <rPr>
        <vertAlign val="superscript"/>
        <sz val="9"/>
        <rFont val="Times New Roman"/>
        <family val="1"/>
      </rPr>
      <t>19</t>
    </r>
  </si>
  <si>
    <r>
      <t>No</t>
    </r>
    <r>
      <rPr>
        <vertAlign val="superscript"/>
        <sz val="9"/>
        <rFont val="Times New Roman"/>
        <family val="1"/>
      </rPr>
      <t>35</t>
    </r>
  </si>
  <si>
    <r>
      <t>—-</t>
    </r>
    <r>
      <rPr>
        <vertAlign val="superscript"/>
        <sz val="9"/>
        <rFont val="Times New Roman"/>
        <family val="1"/>
      </rPr>
      <t>6, 9</t>
    </r>
  </si>
  <si>
    <r>
      <t>—-</t>
    </r>
    <r>
      <rPr>
        <vertAlign val="superscript"/>
        <sz val="9"/>
        <rFont val="Times New Roman"/>
        <family val="1"/>
      </rPr>
      <t>9</t>
    </r>
  </si>
  <si>
    <r>
      <t>X</t>
    </r>
    <r>
      <rPr>
        <vertAlign val="superscript"/>
        <sz val="9"/>
        <rFont val="Times New Roman"/>
        <family val="1"/>
      </rPr>
      <t>11</t>
    </r>
  </si>
  <si>
    <r>
      <t>Table IV.D.1 Transitional Cash Benefits, July 2014</t>
    </r>
    <r>
      <rPr>
        <b/>
        <vertAlign val="superscript"/>
        <sz val="11"/>
        <rFont val="Times New Roman"/>
        <family val="1"/>
      </rPr>
      <t>1</t>
    </r>
  </si>
  <si>
    <t>Vendor or cash payments, and support services</t>
  </si>
  <si>
    <r>
      <t xml:space="preserve">12 </t>
    </r>
    <r>
      <rPr>
        <b/>
        <vertAlign val="superscript"/>
        <sz val="9"/>
        <rFont val="Times New Roman"/>
        <family val="1"/>
      </rPr>
      <t>1, 9</t>
    </r>
  </si>
  <si>
    <r>
      <t xml:space="preserve">3 </t>
    </r>
    <r>
      <rPr>
        <b/>
        <vertAlign val="superscript"/>
        <sz val="9"/>
        <rFont val="Times New Roman"/>
        <family val="1"/>
      </rPr>
      <t>10</t>
    </r>
  </si>
  <si>
    <r>
      <t>No exemption</t>
    </r>
    <r>
      <rPr>
        <b/>
        <vertAlign val="superscript"/>
        <sz val="9"/>
        <rFont val="Times New Roman"/>
        <family val="1"/>
      </rPr>
      <t>19</t>
    </r>
  </si>
  <si>
    <r>
      <t>No exemption</t>
    </r>
    <r>
      <rPr>
        <vertAlign val="superscript"/>
        <sz val="9"/>
        <rFont val="Times New Roman"/>
        <family val="1"/>
      </rPr>
      <t>19</t>
    </r>
  </si>
  <si>
    <r>
      <t>—-</t>
    </r>
    <r>
      <rPr>
        <b/>
        <vertAlign val="superscript"/>
        <sz val="9"/>
        <rFont val="Times New Roman"/>
        <family val="1"/>
      </rPr>
      <t>22</t>
    </r>
  </si>
  <si>
    <r>
      <t>—-</t>
    </r>
    <r>
      <rPr>
        <vertAlign val="superscript"/>
        <sz val="9"/>
        <rFont val="Times New Roman"/>
        <family val="1"/>
      </rPr>
      <t>22</t>
    </r>
  </si>
  <si>
    <r>
      <t xml:space="preserve">12 </t>
    </r>
    <r>
      <rPr>
        <vertAlign val="superscript"/>
        <sz val="9"/>
        <rFont val="Times New Roman"/>
        <family val="1"/>
      </rPr>
      <t>11</t>
    </r>
  </si>
  <si>
    <r>
      <t xml:space="preserve">24 </t>
    </r>
    <r>
      <rPr>
        <b/>
        <vertAlign val="superscript"/>
        <sz val="9"/>
        <rFont val="Times New Roman"/>
        <family val="1"/>
      </rPr>
      <t>24</t>
    </r>
  </si>
  <si>
    <r>
      <t xml:space="preserve">12 </t>
    </r>
    <r>
      <rPr>
        <b/>
        <vertAlign val="superscript"/>
        <sz val="9"/>
        <rFont val="Times New Roman"/>
        <family val="1"/>
      </rPr>
      <t>25</t>
    </r>
  </si>
  <si>
    <r>
      <t xml:space="preserve">12 </t>
    </r>
    <r>
      <rPr>
        <vertAlign val="superscript"/>
        <sz val="9"/>
        <rFont val="Times New Roman"/>
        <family val="1"/>
      </rPr>
      <t>25</t>
    </r>
  </si>
  <si>
    <r>
      <t xml:space="preserve">3 </t>
    </r>
    <r>
      <rPr>
        <b/>
        <vertAlign val="superscript"/>
        <sz val="9"/>
        <rFont val="Times New Roman"/>
        <family val="1"/>
      </rPr>
      <t>26</t>
    </r>
  </si>
  <si>
    <r>
      <t xml:space="preserve">3 </t>
    </r>
    <r>
      <rPr>
        <vertAlign val="superscript"/>
        <sz val="9"/>
        <rFont val="Times New Roman"/>
        <family val="1"/>
      </rPr>
      <t>26</t>
    </r>
  </si>
  <si>
    <r>
      <t xml:space="preserve">60 </t>
    </r>
    <r>
      <rPr>
        <vertAlign val="superscript"/>
        <sz val="9"/>
        <rFont val="Times New Roman"/>
        <family val="1"/>
      </rPr>
      <t>27</t>
    </r>
  </si>
  <si>
    <r>
      <t xml:space="preserve">12 </t>
    </r>
    <r>
      <rPr>
        <b/>
        <vertAlign val="superscript"/>
        <sz val="9"/>
        <rFont val="Times New Roman"/>
        <family val="1"/>
      </rPr>
      <t>28</t>
    </r>
  </si>
  <si>
    <r>
      <t>No exemption</t>
    </r>
    <r>
      <rPr>
        <b/>
        <vertAlign val="superscript"/>
        <sz val="9"/>
        <rFont val="Times New Roman"/>
        <family val="1"/>
      </rPr>
      <t>29</t>
    </r>
  </si>
  <si>
    <r>
      <t xml:space="preserve">18 </t>
    </r>
    <r>
      <rPr>
        <vertAlign val="superscript"/>
        <sz val="9"/>
        <rFont val="Times New Roman"/>
        <family val="1"/>
      </rPr>
      <t>30</t>
    </r>
  </si>
  <si>
    <r>
      <t xml:space="preserve">24 </t>
    </r>
    <r>
      <rPr>
        <b/>
        <vertAlign val="superscript"/>
        <sz val="9"/>
        <rFont val="Times New Roman"/>
        <family val="1"/>
      </rPr>
      <t>31</t>
    </r>
  </si>
  <si>
    <r>
      <t xml:space="preserve">24 </t>
    </r>
    <r>
      <rPr>
        <vertAlign val="superscript"/>
        <sz val="9"/>
        <rFont val="Times New Roman"/>
        <family val="1"/>
      </rPr>
      <t>31</t>
    </r>
  </si>
  <si>
    <r>
      <t xml:space="preserve">18 </t>
    </r>
    <r>
      <rPr>
        <b/>
        <vertAlign val="superscript"/>
        <sz val="9"/>
        <rFont val="Times New Roman"/>
        <family val="1"/>
      </rPr>
      <t>32</t>
    </r>
  </si>
  <si>
    <r>
      <t xml:space="preserve">12 </t>
    </r>
    <r>
      <rPr>
        <vertAlign val="superscript"/>
        <sz val="9"/>
        <rFont val="Times New Roman"/>
        <family val="1"/>
      </rPr>
      <t>32</t>
    </r>
  </si>
  <si>
    <r>
      <t>12</t>
    </r>
    <r>
      <rPr>
        <vertAlign val="superscript"/>
        <sz val="9"/>
        <rFont val="Times New Roman"/>
        <family val="1"/>
      </rPr>
      <t xml:space="preserve"> 32</t>
    </r>
  </si>
  <si>
    <r>
      <t xml:space="preserve">12 </t>
    </r>
    <r>
      <rPr>
        <b/>
        <vertAlign val="superscript"/>
        <sz val="9"/>
        <rFont val="Times New Roman"/>
        <family val="1"/>
      </rPr>
      <t>33</t>
    </r>
  </si>
  <si>
    <r>
      <t>No exemption</t>
    </r>
    <r>
      <rPr>
        <b/>
        <vertAlign val="superscript"/>
        <sz val="9"/>
        <rFont val="Times New Roman"/>
        <family val="1"/>
      </rPr>
      <t>34</t>
    </r>
  </si>
  <si>
    <r>
      <t>No exemption</t>
    </r>
    <r>
      <rPr>
        <vertAlign val="superscript"/>
        <sz val="9"/>
        <rFont val="Times New Roman"/>
        <family val="1"/>
      </rPr>
      <t>34</t>
    </r>
  </si>
  <si>
    <t>August 2015</t>
  </si>
  <si>
    <r>
      <t>Table I.E.4  Maximum Income for Initial Eligibility for a Family of Three, July 2014</t>
    </r>
    <r>
      <rPr>
        <b/>
        <vertAlign val="superscript"/>
        <sz val="11"/>
        <rFont val="Times New Roman"/>
        <family val="1"/>
      </rPr>
      <t>1</t>
    </r>
  </si>
  <si>
    <r>
      <t>Table IV.A.6  Maximum Income for Ongoing Eligibility for a Family of Three, July 2014</t>
    </r>
    <r>
      <rPr>
        <b/>
        <vertAlign val="superscript"/>
        <sz val="13"/>
        <rFont val="Times New Roman"/>
        <family val="1"/>
      </rPr>
      <t>1</t>
    </r>
  </si>
  <si>
    <t>Table IV.A.1  Eligibility Rules for Two-Parent, Nondisabled Recipient Units, July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</si>
</sst>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409]#,##0;[Red][$$-409]#,##0"/>
    <numFmt numFmtId="165" formatCode="&quot;$&quot;#,##0"/>
    <numFmt numFmtId="166" formatCode="0.0%"/>
    <numFmt numFmtId="167" formatCode="&quot;$&quot;#,##0;[Red]&quot;$&quot;#,##0"/>
    <numFmt numFmtId="168" formatCode="&quot;$&quot;0"/>
  </numFmts>
  <fonts count="49" x14ac:knownFonts="1">
    <font>
      <sz val="11"/>
      <color theme="1"/>
      <name val="Calibri"/>
      <family val="2"/>
      <scheme val="minor"/>
    </font>
    <font>
      <sz val="11"/>
      <color theme="1"/>
      <name val="Calibri"/>
      <family val="2"/>
      <scheme val="minor"/>
    </font>
    <font>
      <sz val="10"/>
      <name val="Times New Roman"/>
      <family val="1"/>
    </font>
    <font>
      <b/>
      <sz val="13"/>
      <name val="Times New Roman"/>
      <family val="1"/>
    </font>
    <font>
      <sz val="9"/>
      <name val="Times New Roman"/>
      <family val="1"/>
    </font>
    <font>
      <vertAlign val="superscript"/>
      <sz val="9"/>
      <name val="Times New Roman"/>
      <family val="1"/>
    </font>
    <font>
      <sz val="8"/>
      <name val="Times New Roman"/>
      <family val="1"/>
    </font>
    <font>
      <i/>
      <sz val="8"/>
      <name val="Times New Roman"/>
      <family val="1"/>
    </font>
    <font>
      <sz val="10"/>
      <name val="Arial"/>
      <family val="2"/>
    </font>
    <font>
      <sz val="11"/>
      <name val="Calibri"/>
      <family val="2"/>
      <scheme val="minor"/>
    </font>
    <font>
      <i/>
      <sz val="8"/>
      <name val="Arial"/>
      <family val="2"/>
    </font>
    <font>
      <b/>
      <sz val="8"/>
      <name val="Times New Roman"/>
      <family val="1"/>
    </font>
    <font>
      <b/>
      <vertAlign val="superscript"/>
      <sz val="13"/>
      <name val="Times New Roman"/>
      <family val="1"/>
    </font>
    <font>
      <b/>
      <sz val="12"/>
      <name val="Times New Roman"/>
      <family val="1"/>
    </font>
    <font>
      <u/>
      <sz val="10"/>
      <color indexed="12"/>
      <name val="Arial"/>
      <family val="2"/>
    </font>
    <font>
      <b/>
      <sz val="36"/>
      <name val="Times New Roman"/>
      <family val="1"/>
    </font>
    <font>
      <b/>
      <sz val="30"/>
      <name val="Times New Roman"/>
      <family val="1"/>
    </font>
    <font>
      <b/>
      <sz val="26"/>
      <name val="Times New Roman"/>
      <family val="1"/>
    </font>
    <font>
      <sz val="20"/>
      <name val="Times New Roman"/>
      <family val="1"/>
    </font>
    <font>
      <sz val="24"/>
      <name val="Times New Roman"/>
      <family val="1"/>
    </font>
    <font>
      <sz val="22"/>
      <name val="Times New Roman"/>
      <family val="1"/>
    </font>
    <font>
      <sz val="14"/>
      <name val="Times New Roman"/>
      <family val="1"/>
    </font>
    <font>
      <b/>
      <sz val="18"/>
      <name val="Times New Roman"/>
      <family val="1"/>
    </font>
    <font>
      <sz val="18"/>
      <name val="Times New Roman"/>
      <family val="1"/>
    </font>
    <font>
      <sz val="12"/>
      <color theme="1"/>
      <name val="Times New Roman"/>
      <family val="1"/>
    </font>
    <font>
      <sz val="12"/>
      <name val="Times New Roman"/>
      <family val="1"/>
    </font>
    <font>
      <sz val="8"/>
      <color rgb="FFFF0000"/>
      <name val="Times New Roman"/>
      <family val="1"/>
    </font>
    <font>
      <sz val="13"/>
      <name val="Times New Roman"/>
      <family val="1"/>
    </font>
    <font>
      <b/>
      <sz val="9"/>
      <name val="Times New Roman"/>
      <family val="1"/>
    </font>
    <font>
      <i/>
      <sz val="9"/>
      <name val="Times New Roman"/>
      <family val="1"/>
    </font>
    <font>
      <sz val="10"/>
      <name val="Arial"/>
      <family val="2"/>
    </font>
    <font>
      <sz val="8"/>
      <name val="Arial"/>
      <family val="2"/>
    </font>
    <font>
      <sz val="13"/>
      <name val="Arial"/>
      <family val="2"/>
    </font>
    <font>
      <b/>
      <sz val="10"/>
      <name val="Arial"/>
      <family val="2"/>
    </font>
    <font>
      <sz val="9"/>
      <name val="Arial"/>
      <family val="2"/>
    </font>
    <font>
      <b/>
      <vertAlign val="superscript"/>
      <sz val="9"/>
      <name val="Times New Roman"/>
      <family val="1"/>
    </font>
    <font>
      <sz val="9"/>
      <name val="Calibri"/>
      <family val="2"/>
      <scheme val="minor"/>
    </font>
    <font>
      <b/>
      <sz val="11"/>
      <color theme="1"/>
      <name val="Calibri"/>
      <family val="2"/>
      <scheme val="minor"/>
    </font>
    <font>
      <b/>
      <vertAlign val="superscript"/>
      <sz val="8"/>
      <name val="Times New Roman"/>
      <family val="1"/>
    </font>
    <font>
      <sz val="12"/>
      <color rgb="FFFF0000"/>
      <name val="Times New Roman"/>
      <family val="1"/>
    </font>
    <font>
      <b/>
      <sz val="11"/>
      <name val="Arial"/>
      <family val="2"/>
    </font>
    <font>
      <sz val="9"/>
      <color theme="1"/>
      <name val="Times New Roman"/>
      <family val="1"/>
    </font>
    <font>
      <b/>
      <sz val="13"/>
      <color theme="1"/>
      <name val="Times New Roman"/>
      <family val="1"/>
    </font>
    <font>
      <b/>
      <vertAlign val="superscript"/>
      <sz val="11"/>
      <name val="Times New Roman"/>
      <family val="1"/>
    </font>
    <font>
      <sz val="9"/>
      <color rgb="FF00B050"/>
      <name val="Times New Roman"/>
      <family val="1"/>
    </font>
    <font>
      <sz val="10"/>
      <color rgb="FF00B050"/>
      <name val="Arial"/>
      <family val="2"/>
    </font>
    <font>
      <sz val="11"/>
      <color rgb="FFFF0000"/>
      <name val="Calibri"/>
      <family val="2"/>
      <scheme val="minor"/>
    </font>
    <font>
      <sz val="9"/>
      <color rgb="FFFF0000"/>
      <name val="Times New Roman"/>
      <family val="1"/>
    </font>
    <font>
      <sz val="10"/>
      <color rgb="FFFF0000"/>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theme="0" tint="-0.34998626667073579"/>
      </right>
      <top style="thin">
        <color indexed="64"/>
      </top>
      <bottom style="thin">
        <color indexed="64"/>
      </bottom>
      <diagonal/>
    </border>
    <border>
      <left style="thin">
        <color indexed="64"/>
      </left>
      <right/>
      <top style="thin">
        <color indexed="64"/>
      </top>
      <bottom/>
      <diagonal/>
    </border>
    <border>
      <left/>
      <right style="thin">
        <color theme="0" tint="-0.34998626667073579"/>
      </right>
      <top/>
      <bottom/>
      <diagonal/>
    </border>
    <border>
      <left style="thin">
        <color indexed="64"/>
      </left>
      <right/>
      <top style="medium">
        <color indexed="64"/>
      </top>
      <bottom/>
      <diagonal/>
    </border>
    <border>
      <left/>
      <right/>
      <top style="medium">
        <color indexed="64"/>
      </top>
      <bottom/>
      <diagonal/>
    </border>
    <border>
      <left/>
      <right style="thin">
        <color auto="1"/>
      </right>
      <top style="medium">
        <color auto="1"/>
      </top>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top/>
      <bottom/>
      <diagonal/>
    </border>
    <border>
      <left style="thin">
        <color indexed="64"/>
      </left>
      <right/>
      <top/>
      <bottom/>
      <diagonal/>
    </border>
    <border>
      <left style="thin">
        <color indexed="22"/>
      </left>
      <right/>
      <top/>
      <bottom style="thin">
        <color indexed="64"/>
      </bottom>
      <diagonal/>
    </border>
    <border>
      <left/>
      <right style="thin">
        <color theme="0" tint="-0.499984740745262"/>
      </right>
      <top style="thin">
        <color auto="1"/>
      </top>
      <bottom style="thin">
        <color auto="1"/>
      </bottom>
      <diagonal/>
    </border>
    <border>
      <left style="thin">
        <color indexed="64"/>
      </left>
      <right/>
      <top/>
      <bottom style="thin">
        <color indexed="64"/>
      </bottom>
      <diagonal/>
    </border>
    <border>
      <left/>
      <right style="thin">
        <color theme="0" tint="-0.499984740745262"/>
      </right>
      <top/>
      <bottom/>
      <diagonal/>
    </border>
    <border>
      <left/>
      <right style="thin">
        <color theme="0" tint="-0.499984740745262"/>
      </right>
      <top/>
      <bottom style="thin">
        <color auto="1"/>
      </bottom>
      <diagonal/>
    </border>
    <border>
      <left style="thin">
        <color theme="0" tint="-0.34998626667073579"/>
      </left>
      <right style="thin">
        <color auto="1"/>
      </right>
      <top style="thin">
        <color auto="1"/>
      </top>
      <bottom/>
      <diagonal/>
    </border>
    <border>
      <left style="thin">
        <color theme="0" tint="-0.34998626667073579"/>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2499465926084170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theme="0" tint="-0.24994659260841701"/>
      </left>
      <right/>
      <top style="thin">
        <color auto="1"/>
      </top>
      <bottom style="thin">
        <color auto="1"/>
      </bottom>
      <diagonal/>
    </border>
    <border>
      <left style="thin">
        <color theme="0" tint="-0.24994659260841701"/>
      </left>
      <right/>
      <top/>
      <bottom style="thin">
        <color auto="1"/>
      </bottom>
      <diagonal/>
    </border>
    <border>
      <left style="thin">
        <color theme="0" tint="-0.24994659260841701"/>
      </left>
      <right/>
      <top/>
      <bottom/>
      <diagonal/>
    </border>
    <border>
      <left style="thin">
        <color theme="0" tint="-0.24994659260841701"/>
      </left>
      <right/>
      <top style="thin">
        <color indexed="64"/>
      </top>
      <bottom/>
      <diagonal/>
    </border>
    <border>
      <left style="thin">
        <color theme="0" tint="-0.34998626667073579"/>
      </left>
      <right style="thin">
        <color indexed="64"/>
      </right>
      <top/>
      <bottom/>
      <diagonal/>
    </border>
    <border>
      <left style="thin">
        <color indexed="22"/>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indexed="64"/>
      </right>
      <top style="thin">
        <color indexed="64"/>
      </top>
      <bottom/>
      <diagonal/>
    </border>
    <border>
      <left style="thin">
        <color auto="1"/>
      </left>
      <right style="thin">
        <color theme="0" tint="-0.34998626667073579"/>
      </right>
      <top style="thin">
        <color indexed="64"/>
      </top>
      <bottom style="thin">
        <color auto="1"/>
      </bottom>
      <diagonal/>
    </border>
  </borders>
  <cellStyleXfs count="47">
    <xf numFmtId="0" fontId="0" fillId="0" borderId="0"/>
    <xf numFmtId="164" fontId="2" fillId="0" borderId="0"/>
    <xf numFmtId="0" fontId="8" fillId="0" borderId="0"/>
    <xf numFmtId="164" fontId="8" fillId="0" borderId="0"/>
    <xf numFmtId="164" fontId="1" fillId="0" borderId="0"/>
    <xf numFmtId="44" fontId="8" fillId="0" borderId="0" applyFont="0" applyFill="0" applyBorder="0" applyAlignment="0" applyProtection="0"/>
    <xf numFmtId="44" fontId="8" fillId="0" borderId="0" applyFont="0" applyFill="0" applyBorder="0" applyAlignment="0" applyProtection="0"/>
    <xf numFmtId="164" fontId="1" fillId="0" borderId="0"/>
    <xf numFmtId="164" fontId="8" fillId="0" borderId="0"/>
    <xf numFmtId="164" fontId="8" fillId="0" borderId="0"/>
    <xf numFmtId="164" fontId="8" fillId="0" borderId="0"/>
    <xf numFmtId="164" fontId="8" fillId="0" borderId="0"/>
    <xf numFmtId="164" fontId="1" fillId="0" borderId="0"/>
    <xf numFmtId="164" fontId="8" fillId="0" borderId="0"/>
    <xf numFmtId="164" fontId="8" fillId="0" borderId="0"/>
    <xf numFmtId="164" fontId="1" fillId="0" borderId="0"/>
    <xf numFmtId="164" fontId="1" fillId="0" borderId="0"/>
    <xf numFmtId="9" fontId="8" fillId="0" borderId="0" applyFont="0" applyFill="0" applyBorder="0" applyAlignment="0" applyProtection="0"/>
    <xf numFmtId="0" fontId="1" fillId="0" borderId="0"/>
    <xf numFmtId="164" fontId="1" fillId="3" borderId="0" applyNumberFormat="0" applyBorder="0" applyAlignment="0" applyProtection="0"/>
    <xf numFmtId="164" fontId="1" fillId="5" borderId="0" applyNumberFormat="0" applyBorder="0" applyAlignment="0" applyProtection="0"/>
    <xf numFmtId="164" fontId="1" fillId="7" borderId="0" applyNumberFormat="0" applyBorder="0" applyAlignment="0" applyProtection="0"/>
    <xf numFmtId="164" fontId="1" fillId="9" borderId="0" applyNumberFormat="0" applyBorder="0" applyAlignment="0" applyProtection="0"/>
    <xf numFmtId="164" fontId="1" fillId="11" borderId="0" applyNumberFormat="0" applyBorder="0" applyAlignment="0" applyProtection="0"/>
    <xf numFmtId="164" fontId="1" fillId="13" borderId="0" applyNumberFormat="0" applyBorder="0" applyAlignment="0" applyProtection="0"/>
    <xf numFmtId="164" fontId="1" fillId="4" borderId="0" applyNumberFormat="0" applyBorder="0" applyAlignment="0" applyProtection="0"/>
    <xf numFmtId="164" fontId="1" fillId="6"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1" fillId="12" borderId="0" applyNumberFormat="0" applyBorder="0" applyAlignment="0" applyProtection="0"/>
    <xf numFmtId="164" fontId="1" fillId="14" borderId="0" applyNumberFormat="0" applyBorder="0" applyAlignment="0" applyProtection="0"/>
    <xf numFmtId="164" fontId="14" fillId="0" borderId="0" applyNumberFormat="0" applyFill="0" applyBorder="0" applyAlignment="0" applyProtection="0">
      <alignment vertical="top"/>
      <protection locked="0"/>
    </xf>
    <xf numFmtId="164" fontId="1" fillId="0" borderId="0"/>
    <xf numFmtId="164" fontId="1" fillId="2" borderId="1" applyNumberFormat="0" applyFont="0" applyAlignment="0" applyProtection="0"/>
    <xf numFmtId="9" fontId="8" fillId="0" borderId="0" applyFont="0" applyFill="0" applyBorder="0" applyAlignment="0" applyProtection="0"/>
    <xf numFmtId="9" fontId="1" fillId="0" borderId="0" applyFont="0" applyFill="0" applyBorder="0" applyAlignment="0" applyProtection="0"/>
    <xf numFmtId="164" fontId="1" fillId="0" borderId="0"/>
    <xf numFmtId="0" fontId="30" fillId="0" borderId="0"/>
    <xf numFmtId="0" fontId="8" fillId="0" borderId="0"/>
    <xf numFmtId="0" fontId="8"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0" fontId="8" fillId="0" borderId="0"/>
    <xf numFmtId="164" fontId="8"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1343">
    <xf numFmtId="0" fontId="0" fillId="0" borderId="0" xfId="0"/>
    <xf numFmtId="0" fontId="4" fillId="15" borderId="0" xfId="1" applyNumberFormat="1" applyFont="1" applyFill="1" applyAlignment="1">
      <alignment wrapText="1"/>
    </xf>
    <xf numFmtId="0" fontId="4" fillId="15" borderId="5" xfId="1" applyNumberFormat="1" applyFont="1" applyFill="1" applyBorder="1" applyAlignment="1">
      <alignment horizontal="left" wrapText="1"/>
    </xf>
    <xf numFmtId="0" fontId="4" fillId="15" borderId="6" xfId="1" applyNumberFormat="1" applyFont="1" applyFill="1" applyBorder="1" applyAlignment="1">
      <alignment horizontal="center" wrapText="1"/>
    </xf>
    <xf numFmtId="0" fontId="4" fillId="15" borderId="7" xfId="1" applyNumberFormat="1" applyFont="1" applyFill="1" applyBorder="1" applyAlignment="1">
      <alignment horizontal="center" wrapText="1"/>
    </xf>
    <xf numFmtId="0" fontId="4" fillId="15" borderId="8" xfId="1" applyNumberFormat="1" applyFont="1" applyFill="1" applyBorder="1" applyAlignment="1">
      <alignment horizontal="left" vertical="justify" wrapText="1"/>
    </xf>
    <xf numFmtId="0" fontId="4" fillId="15" borderId="0" xfId="0" applyNumberFormat="1" applyFont="1" applyFill="1" applyAlignment="1">
      <alignment horizontal="center" vertical="top" wrapText="1"/>
    </xf>
    <xf numFmtId="0" fontId="4" fillId="15" borderId="0" xfId="0" applyNumberFormat="1" applyFont="1" applyFill="1" applyBorder="1" applyAlignment="1">
      <alignment horizontal="center" vertical="top" wrapText="1"/>
    </xf>
    <xf numFmtId="0" fontId="4" fillId="15" borderId="9" xfId="0" applyNumberFormat="1" applyFont="1" applyFill="1" applyBorder="1" applyAlignment="1">
      <alignment horizontal="center" vertical="top" wrapText="1"/>
    </xf>
    <xf numFmtId="0" fontId="4" fillId="15" borderId="0" xfId="1" applyNumberFormat="1" applyFont="1" applyFill="1" applyAlignment="1">
      <alignment vertical="top" wrapText="1"/>
    </xf>
    <xf numFmtId="165" fontId="4" fillId="15" borderId="0" xfId="0" applyNumberFormat="1" applyFont="1" applyFill="1" applyAlignment="1">
      <alignment horizontal="center" vertical="top" wrapText="1"/>
    </xf>
    <xf numFmtId="0" fontId="4" fillId="15" borderId="0" xfId="0" applyNumberFormat="1" applyFont="1" applyFill="1" applyAlignment="1">
      <alignment horizontal="center" vertical="top"/>
    </xf>
    <xf numFmtId="0" fontId="6" fillId="15" borderId="0" xfId="1" applyNumberFormat="1" applyFont="1" applyFill="1" applyAlignment="1">
      <alignment wrapText="1"/>
    </xf>
    <xf numFmtId="0" fontId="4" fillId="15" borderId="10" xfId="1" applyNumberFormat="1" applyFont="1" applyFill="1" applyBorder="1" applyAlignment="1">
      <alignment horizontal="left" vertical="justify" wrapText="1"/>
    </xf>
    <xf numFmtId="0" fontId="4" fillId="15" borderId="11" xfId="0" applyNumberFormat="1" applyFont="1" applyFill="1" applyBorder="1" applyAlignment="1">
      <alignment horizontal="center" vertical="top" wrapText="1"/>
    </xf>
    <xf numFmtId="0" fontId="4" fillId="15" borderId="12" xfId="0" applyNumberFormat="1" applyFont="1" applyFill="1" applyBorder="1" applyAlignment="1">
      <alignment horizontal="center" vertical="top" wrapText="1"/>
    </xf>
    <xf numFmtId="0" fontId="4" fillId="15" borderId="5" xfId="3" applyNumberFormat="1" applyFont="1" applyFill="1" applyBorder="1" applyAlignment="1">
      <alignment horizontal="left" wrapText="1"/>
    </xf>
    <xf numFmtId="0" fontId="4" fillId="15" borderId="6" xfId="3" applyNumberFormat="1" applyFont="1" applyFill="1" applyBorder="1" applyAlignment="1">
      <alignment horizontal="center" wrapText="1"/>
    </xf>
    <xf numFmtId="0" fontId="4" fillId="15" borderId="7" xfId="3" applyNumberFormat="1" applyFont="1" applyFill="1" applyBorder="1" applyAlignment="1">
      <alignment horizontal="center" wrapText="1"/>
    </xf>
    <xf numFmtId="0" fontId="4" fillId="15" borderId="8" xfId="3" applyNumberFormat="1" applyFont="1" applyFill="1" applyBorder="1" applyAlignment="1">
      <alignment horizontal="left" vertical="top" wrapText="1"/>
    </xf>
    <xf numFmtId="0" fontId="4" fillId="15" borderId="0" xfId="3" applyNumberFormat="1" applyFont="1" applyFill="1" applyBorder="1" applyAlignment="1">
      <alignment horizontal="center" vertical="top" wrapText="1"/>
    </xf>
    <xf numFmtId="0" fontId="4" fillId="15" borderId="9" xfId="3" applyNumberFormat="1" applyFont="1" applyFill="1" applyBorder="1" applyAlignment="1">
      <alignment horizontal="center" vertical="top" wrapText="1"/>
    </xf>
    <xf numFmtId="0" fontId="4" fillId="15" borderId="11" xfId="3" applyNumberFormat="1" applyFont="1" applyFill="1" applyBorder="1" applyAlignment="1">
      <alignment horizontal="center" wrapText="1"/>
    </xf>
    <xf numFmtId="0" fontId="4" fillId="15" borderId="12" xfId="3" applyNumberFormat="1" applyFont="1" applyFill="1" applyBorder="1" applyAlignment="1">
      <alignment horizontal="center" wrapText="1"/>
    </xf>
    <xf numFmtId="0" fontId="4" fillId="15" borderId="8" xfId="3" applyNumberFormat="1" applyFont="1" applyFill="1" applyBorder="1" applyAlignment="1">
      <alignment horizontal="left" vertical="justify" wrapText="1"/>
    </xf>
    <xf numFmtId="0" fontId="4" fillId="15" borderId="0" xfId="3" applyNumberFormat="1" applyFont="1" applyFill="1" applyAlignment="1">
      <alignment horizontal="center" vertical="top" wrapText="1"/>
    </xf>
    <xf numFmtId="0" fontId="4" fillId="15" borderId="11" xfId="3" applyNumberFormat="1" applyFont="1" applyFill="1" applyBorder="1" applyAlignment="1">
      <alignment horizontal="center" vertical="top" wrapText="1"/>
    </xf>
    <xf numFmtId="0" fontId="4" fillId="15" borderId="12" xfId="3" applyNumberFormat="1" applyFont="1" applyFill="1" applyBorder="1" applyAlignment="1">
      <alignment horizontal="center" vertical="top" wrapText="1"/>
    </xf>
    <xf numFmtId="0" fontId="4" fillId="15" borderId="0" xfId="3" applyNumberFormat="1" applyFont="1" applyFill="1" applyBorder="1" applyAlignment="1">
      <alignment horizontal="left" wrapText="1"/>
    </xf>
    <xf numFmtId="0" fontId="4" fillId="15" borderId="0" xfId="3" applyNumberFormat="1" applyFont="1" applyFill="1" applyBorder="1" applyAlignment="1">
      <alignment horizontal="center" wrapText="1"/>
    </xf>
    <xf numFmtId="0" fontId="10" fillId="15" borderId="0" xfId="3" applyNumberFormat="1" applyFont="1" applyFill="1" applyBorder="1" applyAlignment="1">
      <alignment vertical="top" wrapText="1"/>
    </xf>
    <xf numFmtId="0" fontId="2" fillId="15" borderId="0" xfId="3" applyNumberFormat="1" applyFont="1" applyFill="1" applyAlignment="1">
      <alignment horizontal="left" vertical="top" wrapText="1"/>
    </xf>
    <xf numFmtId="0" fontId="2" fillId="15" borderId="0" xfId="3" applyNumberFormat="1" applyFont="1" applyFill="1" applyAlignment="1">
      <alignment horizontal="center" vertical="top" wrapText="1"/>
    </xf>
    <xf numFmtId="0" fontId="8" fillId="15" borderId="0" xfId="3" applyNumberFormat="1" applyFont="1" applyFill="1"/>
    <xf numFmtId="0" fontId="3" fillId="15" borderId="10" xfId="3" applyNumberFormat="1" applyFont="1" applyFill="1" applyBorder="1" applyAlignment="1">
      <alignment horizontal="left" vertical="top" wrapText="1"/>
    </xf>
    <xf numFmtId="0" fontId="3" fillId="15" borderId="12" xfId="3" applyNumberFormat="1" applyFont="1" applyFill="1" applyBorder="1" applyAlignment="1">
      <alignment horizontal="left" vertical="top" wrapText="1"/>
    </xf>
    <xf numFmtId="0" fontId="4" fillId="15" borderId="5" xfId="3" applyNumberFormat="1" applyFont="1" applyFill="1" applyBorder="1" applyAlignment="1">
      <alignment wrapText="1"/>
    </xf>
    <xf numFmtId="0" fontId="4" fillId="15" borderId="15" xfId="3" applyNumberFormat="1" applyFont="1" applyFill="1" applyBorder="1" applyAlignment="1">
      <alignment horizontal="center" wrapText="1"/>
    </xf>
    <xf numFmtId="0" fontId="4" fillId="15" borderId="10" xfId="3" applyNumberFormat="1" applyFont="1" applyFill="1" applyBorder="1" applyAlignment="1">
      <alignment vertical="top" wrapText="1"/>
    </xf>
    <xf numFmtId="0" fontId="6" fillId="15" borderId="0" xfId="3" applyNumberFormat="1" applyFont="1" applyFill="1" applyBorder="1" applyAlignment="1">
      <alignment horizontal="left" vertical="top" wrapText="1"/>
    </xf>
    <xf numFmtId="0" fontId="0" fillId="15" borderId="0" xfId="0" applyFill="1"/>
    <xf numFmtId="0" fontId="8" fillId="15" borderId="0" xfId="3" applyNumberFormat="1" applyFill="1"/>
    <xf numFmtId="164" fontId="2" fillId="15" borderId="0" xfId="7" applyFont="1" applyFill="1" applyAlignment="1">
      <alignment horizontal="center"/>
    </xf>
    <xf numFmtId="164" fontId="2" fillId="15" borderId="0" xfId="7" applyFont="1" applyFill="1"/>
    <xf numFmtId="164" fontId="15" fillId="15" borderId="0" xfId="7" applyFont="1" applyFill="1" applyAlignment="1">
      <alignment vertical="center"/>
    </xf>
    <xf numFmtId="164" fontId="18" fillId="15" borderId="0" xfId="7" applyFont="1" applyFill="1" applyAlignment="1">
      <alignment wrapText="1"/>
    </xf>
    <xf numFmtId="164" fontId="19" fillId="15" borderId="0" xfId="7" applyFont="1" applyFill="1" applyAlignment="1">
      <alignment wrapText="1"/>
    </xf>
    <xf numFmtId="164" fontId="18" fillId="15" borderId="0" xfId="7" applyFont="1" applyFill="1" applyAlignment="1">
      <alignment horizontal="center"/>
    </xf>
    <xf numFmtId="164" fontId="20" fillId="15" borderId="0" xfId="7" applyFont="1" applyFill="1" applyAlignment="1">
      <alignment wrapText="1"/>
    </xf>
    <xf numFmtId="164" fontId="24" fillId="15" borderId="0" xfId="7" applyFont="1" applyFill="1"/>
    <xf numFmtId="164" fontId="25" fillId="15" borderId="0" xfId="7" applyFont="1" applyFill="1" applyAlignment="1">
      <alignment horizontal="left" vertical="top" wrapText="1"/>
    </xf>
    <xf numFmtId="164" fontId="25" fillId="15" borderId="0" xfId="7" applyFont="1" applyFill="1" applyAlignment="1">
      <alignment vertical="top"/>
    </xf>
    <xf numFmtId="164" fontId="25" fillId="15" borderId="0" xfId="7" applyFont="1" applyFill="1" applyAlignment="1">
      <alignment vertical="top" wrapText="1"/>
    </xf>
    <xf numFmtId="164" fontId="24" fillId="15" borderId="0" xfId="7" applyFont="1" applyFill="1" applyAlignment="1">
      <alignment vertical="top"/>
    </xf>
    <xf numFmtId="164" fontId="24" fillId="15" borderId="0" xfId="7" applyFont="1" applyFill="1" applyAlignment="1">
      <alignment vertical="top" wrapText="1"/>
    </xf>
    <xf numFmtId="164" fontId="25" fillId="15" borderId="0" xfId="7" applyFont="1" applyFill="1" applyAlignment="1">
      <alignment horizontal="left" vertical="top"/>
    </xf>
    <xf numFmtId="0" fontId="4" fillId="15" borderId="8" xfId="3" applyNumberFormat="1" applyFont="1" applyFill="1" applyBorder="1" applyAlignment="1">
      <alignment vertical="top" wrapText="1"/>
    </xf>
    <xf numFmtId="0" fontId="4" fillId="15" borderId="0" xfId="3" applyNumberFormat="1" applyFont="1" applyFill="1" applyAlignment="1">
      <alignment horizontal="center"/>
    </xf>
    <xf numFmtId="0" fontId="4" fillId="15" borderId="14" xfId="3" applyNumberFormat="1" applyFont="1" applyFill="1" applyBorder="1" applyAlignment="1">
      <alignment horizontal="center" vertical="top" wrapText="1"/>
    </xf>
    <xf numFmtId="0" fontId="4" fillId="15" borderId="9" xfId="3" applyNumberFormat="1" applyFont="1" applyFill="1" applyBorder="1" applyAlignment="1">
      <alignment horizontal="center"/>
    </xf>
    <xf numFmtId="0" fontId="6" fillId="15" borderId="0" xfId="3" applyNumberFormat="1" applyFont="1" applyFill="1" applyAlignment="1">
      <alignment vertical="top" wrapText="1"/>
    </xf>
    <xf numFmtId="0" fontId="6" fillId="15" borderId="0" xfId="3" applyNumberFormat="1" applyFont="1" applyFill="1" applyAlignment="1">
      <alignment horizontal="center" vertical="top" wrapText="1"/>
    </xf>
    <xf numFmtId="0" fontId="1" fillId="15" borderId="0" xfId="36" applyNumberFormat="1" applyFill="1"/>
    <xf numFmtId="164" fontId="26" fillId="0" borderId="0" xfId="36" applyFont="1" applyAlignment="1">
      <alignment horizontal="left" vertical="center"/>
    </xf>
    <xf numFmtId="0" fontId="9" fillId="15" borderId="0" xfId="36" applyNumberFormat="1" applyFont="1" applyFill="1"/>
    <xf numFmtId="0" fontId="4" fillId="15" borderId="8" xfId="12" applyNumberFormat="1" applyFont="1" applyFill="1" applyBorder="1" applyAlignment="1">
      <alignment horizontal="left" vertical="top" wrapText="1"/>
    </xf>
    <xf numFmtId="0" fontId="4" fillId="15" borderId="0" xfId="12" applyNumberFormat="1" applyFont="1" applyFill="1" applyBorder="1" applyAlignment="1" applyProtection="1">
      <alignment horizontal="center" vertical="top" wrapText="1"/>
    </xf>
    <xf numFmtId="0" fontId="4" fillId="15" borderId="23" xfId="12" applyNumberFormat="1" applyFont="1" applyFill="1" applyBorder="1" applyAlignment="1" applyProtection="1">
      <alignment horizontal="center" vertical="top" wrapText="1"/>
    </xf>
    <xf numFmtId="0" fontId="4" fillId="15" borderId="9" xfId="12" applyNumberFormat="1" applyFont="1" applyFill="1" applyBorder="1" applyAlignment="1" applyProtection="1">
      <alignment horizontal="center" vertical="top" wrapText="1"/>
    </xf>
    <xf numFmtId="0" fontId="4" fillId="15" borderId="24" xfId="12" applyNumberFormat="1" applyFont="1" applyFill="1" applyBorder="1" applyAlignment="1">
      <alignment horizontal="left" vertical="top" wrapText="1"/>
    </xf>
    <xf numFmtId="0" fontId="4" fillId="15" borderId="0" xfId="12" applyNumberFormat="1" applyFont="1" applyFill="1" applyBorder="1" applyAlignment="1">
      <alignment horizontal="center" vertical="top" wrapText="1"/>
    </xf>
    <xf numFmtId="0" fontId="4" fillId="15" borderId="23" xfId="12" applyNumberFormat="1" applyFont="1" applyFill="1" applyBorder="1" applyAlignment="1">
      <alignment horizontal="center" vertical="top" wrapText="1"/>
    </xf>
    <xf numFmtId="0" fontId="4" fillId="15" borderId="0" xfId="12" applyNumberFormat="1" applyFont="1" applyFill="1" applyAlignment="1">
      <alignment horizontal="center" vertical="top" wrapText="1"/>
    </xf>
    <xf numFmtId="0" fontId="4" fillId="15" borderId="9" xfId="12" applyNumberFormat="1" applyFont="1" applyFill="1" applyBorder="1" applyAlignment="1">
      <alignment horizontal="center" vertical="top" wrapText="1"/>
    </xf>
    <xf numFmtId="0" fontId="4" fillId="15" borderId="10" xfId="12" applyNumberFormat="1" applyFont="1" applyFill="1" applyBorder="1" applyAlignment="1">
      <alignment horizontal="left" vertical="top" wrapText="1"/>
    </xf>
    <xf numFmtId="0" fontId="4" fillId="15" borderId="11" xfId="12" applyNumberFormat="1" applyFont="1" applyFill="1" applyBorder="1" applyAlignment="1">
      <alignment horizontal="center" vertical="top" wrapText="1"/>
    </xf>
    <xf numFmtId="0" fontId="4" fillId="15" borderId="11" xfId="12" applyNumberFormat="1" applyFont="1" applyFill="1" applyBorder="1" applyAlignment="1" applyProtection="1">
      <alignment horizontal="center" vertical="top" wrapText="1"/>
    </xf>
    <xf numFmtId="0" fontId="4" fillId="15" borderId="25" xfId="12" applyNumberFormat="1" applyFont="1" applyFill="1" applyBorder="1" applyAlignment="1" applyProtection="1">
      <alignment horizontal="center" vertical="top" wrapText="1"/>
    </xf>
    <xf numFmtId="0" fontId="7" fillId="15" borderId="13" xfId="12" applyNumberFormat="1" applyFont="1" applyFill="1" applyBorder="1" applyAlignment="1">
      <alignment vertical="top"/>
    </xf>
    <xf numFmtId="0" fontId="9" fillId="15" borderId="0" xfId="0" applyNumberFormat="1" applyFont="1" applyFill="1"/>
    <xf numFmtId="0" fontId="27" fillId="15" borderId="24" xfId="0" applyNumberFormat="1" applyFont="1" applyFill="1" applyBorder="1"/>
    <xf numFmtId="0" fontId="4" fillId="15" borderId="27" xfId="0" applyNumberFormat="1" applyFont="1" applyFill="1" applyBorder="1"/>
    <xf numFmtId="0" fontId="4" fillId="15" borderId="24" xfId="0" applyNumberFormat="1" applyFont="1" applyFill="1" applyBorder="1"/>
    <xf numFmtId="0" fontId="4" fillId="15" borderId="0" xfId="0" applyNumberFormat="1" applyFont="1" applyFill="1" applyBorder="1" applyAlignment="1">
      <alignment horizontal="center"/>
    </xf>
    <xf numFmtId="0" fontId="4" fillId="15" borderId="28" xfId="0" applyNumberFormat="1" applyFont="1" applyFill="1" applyBorder="1" applyAlignment="1">
      <alignment horizontal="center"/>
    </xf>
    <xf numFmtId="0" fontId="4" fillId="15" borderId="28" xfId="3" applyNumberFormat="1" applyFont="1" applyFill="1" applyBorder="1" applyAlignment="1">
      <alignment horizontal="center"/>
    </xf>
    <xf numFmtId="0" fontId="4" fillId="15" borderId="28" xfId="0" quotePrefix="1" applyNumberFormat="1" applyFont="1" applyFill="1" applyBorder="1" applyAlignment="1">
      <alignment horizontal="center"/>
    </xf>
    <xf numFmtId="0" fontId="4" fillId="15" borderId="9" xfId="0" applyNumberFormat="1" applyFont="1" applyFill="1" applyBorder="1" applyAlignment="1">
      <alignment horizontal="center"/>
    </xf>
    <xf numFmtId="0" fontId="4" fillId="15" borderId="11" xfId="0" applyNumberFormat="1" applyFont="1" applyFill="1" applyBorder="1" applyAlignment="1">
      <alignment horizontal="center"/>
    </xf>
    <xf numFmtId="0" fontId="4" fillId="15" borderId="29" xfId="0" applyNumberFormat="1" applyFont="1" applyFill="1" applyBorder="1" applyAlignment="1">
      <alignment horizontal="center"/>
    </xf>
    <xf numFmtId="0" fontId="4" fillId="15" borderId="0" xfId="0" applyNumberFormat="1" applyFont="1" applyFill="1"/>
    <xf numFmtId="0" fontId="9" fillId="15" borderId="0" xfId="0" applyNumberFormat="1" applyFont="1" applyFill="1" applyAlignment="1">
      <alignment horizontal="left" vertical="top" wrapText="1"/>
    </xf>
    <xf numFmtId="0" fontId="4" fillId="15" borderId="10" xfId="0" applyNumberFormat="1" applyFont="1" applyFill="1" applyBorder="1"/>
    <xf numFmtId="0" fontId="4" fillId="15" borderId="6" xfId="0" applyNumberFormat="1" applyFont="1" applyFill="1" applyBorder="1" applyAlignment="1">
      <alignment horizontal="center" vertical="center" wrapText="1"/>
    </xf>
    <xf numFmtId="0" fontId="4" fillId="15" borderId="15" xfId="0" applyNumberFormat="1" applyFont="1" applyFill="1" applyBorder="1" applyAlignment="1">
      <alignment horizontal="center" vertical="center" wrapText="1"/>
    </xf>
    <xf numFmtId="0" fontId="4" fillId="15" borderId="0" xfId="0" applyNumberFormat="1" applyFont="1" applyFill="1" applyBorder="1" applyAlignment="1">
      <alignment horizontal="center" vertical="center"/>
    </xf>
    <xf numFmtId="0" fontId="4" fillId="15" borderId="17" xfId="0" applyNumberFormat="1" applyFont="1" applyFill="1" applyBorder="1" applyAlignment="1">
      <alignment horizontal="center" vertical="center"/>
    </xf>
    <xf numFmtId="0" fontId="4" fillId="15" borderId="9" xfId="0" applyNumberFormat="1" applyFont="1" applyFill="1" applyBorder="1" applyAlignment="1">
      <alignment horizontal="center" vertical="center"/>
    </xf>
    <xf numFmtId="0" fontId="4" fillId="15" borderId="26" xfId="0" applyNumberFormat="1" applyFont="1" applyFill="1" applyBorder="1" applyAlignment="1">
      <alignment horizontal="center" vertical="center" wrapText="1"/>
    </xf>
    <xf numFmtId="0" fontId="4" fillId="15" borderId="28" xfId="0" applyNumberFormat="1" applyFont="1" applyFill="1" applyBorder="1" applyAlignment="1">
      <alignment horizontal="center" vertical="center"/>
    </xf>
    <xf numFmtId="0" fontId="4" fillId="15" borderId="11" xfId="0" applyNumberFormat="1" applyFont="1" applyFill="1" applyBorder="1" applyAlignment="1">
      <alignment horizontal="center" vertical="center"/>
    </xf>
    <xf numFmtId="0" fontId="4" fillId="15" borderId="29" xfId="0" applyNumberFormat="1" applyFont="1" applyFill="1" applyBorder="1" applyAlignment="1">
      <alignment horizontal="center" vertical="center"/>
    </xf>
    <xf numFmtId="0" fontId="4" fillId="15" borderId="12" xfId="0" applyNumberFormat="1" applyFont="1" applyFill="1" applyBorder="1" applyAlignment="1">
      <alignment horizontal="center" vertical="center"/>
    </xf>
    <xf numFmtId="0" fontId="7" fillId="15" borderId="0" xfId="3" applyNumberFormat="1" applyFont="1" applyFill="1" applyBorder="1" applyAlignment="1">
      <alignment vertical="top"/>
    </xf>
    <xf numFmtId="0" fontId="9" fillId="15" borderId="0" xfId="0" applyFont="1" applyFill="1" applyAlignment="1">
      <alignment vertical="top"/>
    </xf>
    <xf numFmtId="164" fontId="4" fillId="15" borderId="24" xfId="0" applyNumberFormat="1" applyFont="1" applyFill="1" applyBorder="1"/>
    <xf numFmtId="0" fontId="9" fillId="15" borderId="0" xfId="0" applyFont="1" applyFill="1"/>
    <xf numFmtId="164" fontId="4" fillId="15" borderId="10" xfId="0" applyNumberFormat="1" applyFont="1" applyFill="1" applyBorder="1"/>
    <xf numFmtId="164" fontId="4" fillId="15" borderId="24" xfId="0" applyNumberFormat="1" applyFont="1" applyFill="1" applyBorder="1" applyAlignment="1">
      <alignment vertical="top"/>
    </xf>
    <xf numFmtId="164" fontId="4" fillId="15" borderId="13" xfId="0" applyNumberFormat="1" applyFont="1" applyFill="1" applyBorder="1" applyAlignment="1">
      <alignment horizontal="center" vertical="top" wrapText="1"/>
    </xf>
    <xf numFmtId="164" fontId="4" fillId="15" borderId="0" xfId="0" quotePrefix="1" applyNumberFormat="1" applyFont="1" applyFill="1" applyBorder="1" applyAlignment="1">
      <alignment horizontal="center" vertical="top" wrapText="1"/>
    </xf>
    <xf numFmtId="164" fontId="4" fillId="15" borderId="14" xfId="0" quotePrefix="1" applyNumberFormat="1" applyFont="1" applyFill="1" applyBorder="1" applyAlignment="1">
      <alignment horizontal="center" vertical="top" wrapText="1"/>
    </xf>
    <xf numFmtId="164" fontId="4" fillId="15" borderId="9" xfId="0" applyNumberFormat="1" applyFont="1" applyFill="1" applyBorder="1" applyAlignment="1">
      <alignment horizontal="center" vertical="top" wrapText="1"/>
    </xf>
    <xf numFmtId="164" fontId="4" fillId="15" borderId="0" xfId="0" quotePrefix="1" applyNumberFormat="1" applyFont="1" applyFill="1" applyBorder="1" applyAlignment="1">
      <alignment horizontal="center" vertical="top"/>
    </xf>
    <xf numFmtId="164" fontId="4" fillId="15" borderId="0" xfId="0" applyNumberFormat="1" applyFont="1" applyFill="1" applyBorder="1" applyAlignment="1">
      <alignment horizontal="center" vertical="top"/>
    </xf>
    <xf numFmtId="164" fontId="4" fillId="15" borderId="9" xfId="0" applyNumberFormat="1" applyFont="1" applyFill="1" applyBorder="1" applyAlignment="1">
      <alignment horizontal="center" vertical="top"/>
    </xf>
    <xf numFmtId="0" fontId="9" fillId="15" borderId="0" xfId="0" applyFont="1" applyFill="1" applyAlignment="1"/>
    <xf numFmtId="164" fontId="4" fillId="15" borderId="0" xfId="0" applyNumberFormat="1" applyFont="1" applyFill="1" applyBorder="1" applyAlignment="1">
      <alignment horizontal="center" vertical="top" wrapText="1"/>
    </xf>
    <xf numFmtId="164" fontId="4" fillId="15" borderId="9" xfId="0" quotePrefix="1" applyNumberFormat="1" applyFont="1" applyFill="1" applyBorder="1" applyAlignment="1">
      <alignment horizontal="center" vertical="top" wrapText="1"/>
    </xf>
    <xf numFmtId="164" fontId="4" fillId="15" borderId="10" xfId="0" applyNumberFormat="1" applyFont="1" applyFill="1" applyBorder="1" applyAlignment="1">
      <alignment vertical="top"/>
    </xf>
    <xf numFmtId="164" fontId="4" fillId="15" borderId="11" xfId="0" applyNumberFormat="1" applyFont="1" applyFill="1" applyBorder="1" applyAlignment="1">
      <alignment horizontal="center" vertical="top"/>
    </xf>
    <xf numFmtId="164" fontId="4" fillId="15" borderId="11" xfId="0" quotePrefix="1" applyNumberFormat="1" applyFont="1" applyFill="1" applyBorder="1" applyAlignment="1">
      <alignment horizontal="center" vertical="top"/>
    </xf>
    <xf numFmtId="164" fontId="4" fillId="15" borderId="12" xfId="0" applyNumberFormat="1" applyFont="1" applyFill="1" applyBorder="1" applyAlignment="1">
      <alignment horizontal="center" vertical="top"/>
    </xf>
    <xf numFmtId="164" fontId="4" fillId="15" borderId="0" xfId="0" applyNumberFormat="1" applyFont="1" applyFill="1" applyBorder="1"/>
    <xf numFmtId="164" fontId="4" fillId="15" borderId="0" xfId="0" applyNumberFormat="1" applyFont="1" applyFill="1"/>
    <xf numFmtId="164" fontId="8" fillId="15" borderId="0" xfId="3" applyFont="1" applyFill="1"/>
    <xf numFmtId="0" fontId="4" fillId="15" borderId="5" xfId="0" applyNumberFormat="1" applyFont="1" applyFill="1" applyBorder="1" applyAlignment="1">
      <alignment wrapText="1"/>
    </xf>
    <xf numFmtId="0" fontId="4" fillId="15" borderId="24" xfId="0" applyNumberFormat="1" applyFont="1" applyFill="1" applyBorder="1" applyAlignment="1">
      <alignment horizontal="left" vertical="top" wrapText="1"/>
    </xf>
    <xf numFmtId="9" fontId="4" fillId="15" borderId="0" xfId="0" applyNumberFormat="1" applyFont="1" applyFill="1" applyBorder="1" applyAlignment="1">
      <alignment horizontal="center" vertical="top" wrapText="1"/>
    </xf>
    <xf numFmtId="6" fontId="4" fillId="15" borderId="0" xfId="0" applyNumberFormat="1" applyFont="1" applyFill="1" applyBorder="1" applyAlignment="1">
      <alignment horizontal="center" vertical="top" wrapText="1"/>
    </xf>
    <xf numFmtId="0" fontId="4" fillId="15" borderId="0" xfId="0" applyFont="1" applyFill="1" applyBorder="1" applyAlignment="1">
      <alignment horizontal="center" vertical="top" wrapText="1"/>
    </xf>
    <xf numFmtId="6" fontId="4" fillId="15" borderId="0" xfId="0" quotePrefix="1" applyNumberFormat="1" applyFont="1" applyFill="1" applyBorder="1" applyAlignment="1">
      <alignment horizontal="center" vertical="top" wrapText="1"/>
    </xf>
    <xf numFmtId="0" fontId="4" fillId="15" borderId="10" xfId="0" applyNumberFormat="1" applyFont="1" applyFill="1" applyBorder="1" applyAlignment="1">
      <alignment horizontal="left" vertical="top" wrapText="1"/>
    </xf>
    <xf numFmtId="49" fontId="4" fillId="15" borderId="11" xfId="3" applyNumberFormat="1" applyFont="1" applyFill="1" applyBorder="1" applyAlignment="1">
      <alignment horizontal="center" vertical="top" wrapText="1"/>
    </xf>
    <xf numFmtId="164" fontId="4" fillId="15" borderId="0" xfId="3" applyFont="1" applyFill="1" applyBorder="1" applyAlignment="1">
      <alignment horizontal="center" vertical="top" wrapText="1"/>
    </xf>
    <xf numFmtId="164" fontId="8" fillId="15" borderId="0" xfId="3" applyFill="1"/>
    <xf numFmtId="0" fontId="28" fillId="15" borderId="16" xfId="3" applyNumberFormat="1" applyFont="1" applyFill="1" applyBorder="1" applyAlignment="1">
      <alignment horizontal="left" vertical="top" wrapText="1"/>
    </xf>
    <xf numFmtId="0" fontId="4" fillId="15" borderId="10" xfId="3" applyNumberFormat="1" applyFont="1" applyFill="1" applyBorder="1" applyAlignment="1">
      <alignment wrapText="1"/>
    </xf>
    <xf numFmtId="0" fontId="4" fillId="15" borderId="24" xfId="3" applyNumberFormat="1" applyFont="1" applyFill="1" applyBorder="1" applyAlignment="1">
      <alignment horizontal="left" vertical="top" wrapText="1"/>
    </xf>
    <xf numFmtId="0" fontId="4" fillId="15" borderId="17" xfId="3" applyNumberFormat="1" applyFont="1" applyFill="1" applyBorder="1" applyAlignment="1">
      <alignment horizontal="center" vertical="top" wrapText="1"/>
    </xf>
    <xf numFmtId="6" fontId="4" fillId="15" borderId="0" xfId="3" applyNumberFormat="1" applyFont="1" applyFill="1" applyBorder="1" applyAlignment="1">
      <alignment horizontal="center" vertical="top" wrapText="1"/>
    </xf>
    <xf numFmtId="164" fontId="4" fillId="15" borderId="0" xfId="3" quotePrefix="1" applyFont="1" applyFill="1" applyBorder="1" applyAlignment="1">
      <alignment horizontal="center" vertical="top" wrapText="1"/>
    </xf>
    <xf numFmtId="9" fontId="4" fillId="15" borderId="0" xfId="3" applyNumberFormat="1" applyFont="1" applyFill="1" applyBorder="1" applyAlignment="1">
      <alignment horizontal="center" vertical="top" wrapText="1"/>
    </xf>
    <xf numFmtId="0" fontId="4" fillId="15" borderId="10" xfId="3" applyNumberFormat="1" applyFont="1" applyFill="1" applyBorder="1" applyAlignment="1">
      <alignment horizontal="left" vertical="top" wrapText="1"/>
    </xf>
    <xf numFmtId="0" fontId="4" fillId="15" borderId="34" xfId="3" applyNumberFormat="1" applyFont="1" applyFill="1" applyBorder="1" applyAlignment="1">
      <alignment horizontal="center" vertical="top" wrapText="1"/>
    </xf>
    <xf numFmtId="0" fontId="4" fillId="15" borderId="0" xfId="3" applyNumberFormat="1" applyFont="1" applyFill="1" applyBorder="1" applyAlignment="1">
      <alignment vertical="top" wrapText="1"/>
    </xf>
    <xf numFmtId="0" fontId="8" fillId="15" borderId="0" xfId="3" applyNumberFormat="1" applyFont="1" applyFill="1" applyAlignment="1">
      <alignment wrapText="1"/>
    </xf>
    <xf numFmtId="164" fontId="8" fillId="15" borderId="0" xfId="3" applyFont="1" applyFill="1" applyAlignment="1">
      <alignment wrapText="1"/>
    </xf>
    <xf numFmtId="0" fontId="4" fillId="15" borderId="0" xfId="3" applyNumberFormat="1" applyFont="1" applyFill="1" applyAlignment="1">
      <alignment vertical="top" wrapText="1"/>
    </xf>
    <xf numFmtId="164" fontId="4" fillId="15" borderId="0" xfId="3" applyFont="1" applyFill="1" applyAlignment="1">
      <alignment horizontal="center" vertical="top" wrapText="1"/>
    </xf>
    <xf numFmtId="0" fontId="4" fillId="15" borderId="24" xfId="0" applyNumberFormat="1" applyFont="1" applyFill="1" applyBorder="1" applyAlignment="1">
      <alignment vertical="top"/>
    </xf>
    <xf numFmtId="0" fontId="4" fillId="15" borderId="10" xfId="0" applyNumberFormat="1" applyFont="1" applyFill="1" applyBorder="1" applyAlignment="1"/>
    <xf numFmtId="0" fontId="4" fillId="15" borderId="7" xfId="0" applyNumberFormat="1" applyFont="1" applyFill="1" applyBorder="1" applyAlignment="1">
      <alignment horizontal="center" vertical="center" wrapText="1"/>
    </xf>
    <xf numFmtId="0" fontId="4" fillId="15" borderId="0" xfId="0" quotePrefix="1" applyNumberFormat="1" applyFont="1" applyFill="1" applyBorder="1" applyAlignment="1">
      <alignment horizontal="center" vertical="top" wrapText="1"/>
    </xf>
    <xf numFmtId="0" fontId="4" fillId="15" borderId="14" xfId="0" quotePrefix="1" applyNumberFormat="1" applyFont="1" applyFill="1" applyBorder="1" applyAlignment="1">
      <alignment horizontal="center" vertical="top" wrapText="1"/>
    </xf>
    <xf numFmtId="0" fontId="4" fillId="15" borderId="0" xfId="0" applyNumberFormat="1" applyFont="1" applyFill="1" applyBorder="1" applyAlignment="1">
      <alignment horizontal="center" vertical="center" wrapText="1"/>
    </xf>
    <xf numFmtId="0" fontId="4" fillId="15" borderId="9" xfId="0" applyNumberFormat="1" applyFont="1" applyFill="1" applyBorder="1" applyAlignment="1">
      <alignment horizontal="center" vertical="center" wrapText="1"/>
    </xf>
    <xf numFmtId="0" fontId="4" fillId="15" borderId="0" xfId="0" quotePrefix="1" applyNumberFormat="1" applyFont="1" applyFill="1" applyBorder="1" applyAlignment="1">
      <alignment horizontal="center" vertical="center" wrapText="1"/>
    </xf>
    <xf numFmtId="0" fontId="4" fillId="15" borderId="9" xfId="0" quotePrefix="1" applyNumberFormat="1" applyFont="1" applyFill="1" applyBorder="1" applyAlignment="1">
      <alignment horizontal="center" vertical="center" wrapText="1"/>
    </xf>
    <xf numFmtId="0" fontId="4" fillId="15" borderId="9" xfId="0" quotePrefix="1" applyNumberFormat="1" applyFont="1" applyFill="1" applyBorder="1" applyAlignment="1">
      <alignment horizontal="center" vertical="top" wrapText="1"/>
    </xf>
    <xf numFmtId="0" fontId="4" fillId="15" borderId="10" xfId="0" applyNumberFormat="1" applyFont="1" applyFill="1" applyBorder="1" applyAlignment="1">
      <alignment vertical="top"/>
    </xf>
    <xf numFmtId="0" fontId="4" fillId="15" borderId="24" xfId="0" applyNumberFormat="1" applyFont="1" applyFill="1" applyBorder="1" applyAlignment="1">
      <alignment vertical="top" wrapText="1"/>
    </xf>
    <xf numFmtId="0" fontId="4" fillId="15" borderId="0" xfId="0" applyNumberFormat="1" applyFont="1" applyFill="1" applyAlignment="1">
      <alignment vertical="top"/>
    </xf>
    <xf numFmtId="0" fontId="4" fillId="15" borderId="5" xfId="2" applyFont="1" applyFill="1" applyBorder="1" applyAlignment="1">
      <alignment wrapText="1"/>
    </xf>
    <xf numFmtId="0" fontId="4" fillId="15" borderId="6" xfId="2" applyFont="1" applyFill="1" applyBorder="1" applyAlignment="1">
      <alignment horizontal="center" wrapText="1"/>
    </xf>
    <xf numFmtId="0" fontId="4" fillId="15" borderId="7" xfId="2" applyFont="1" applyFill="1" applyBorder="1" applyAlignment="1">
      <alignment horizontal="center" wrapText="1"/>
    </xf>
    <xf numFmtId="164" fontId="4" fillId="15" borderId="24" xfId="3" applyFont="1" applyFill="1" applyBorder="1" applyAlignment="1">
      <alignment horizontal="left" vertical="top" wrapText="1"/>
    </xf>
    <xf numFmtId="9" fontId="4" fillId="15" borderId="9" xfId="3" applyNumberFormat="1" applyFont="1" applyFill="1" applyBorder="1" applyAlignment="1">
      <alignment horizontal="left" vertical="top" wrapText="1"/>
    </xf>
    <xf numFmtId="164" fontId="4" fillId="15" borderId="9" xfId="3" applyNumberFormat="1" applyFont="1" applyFill="1" applyBorder="1" applyAlignment="1">
      <alignment horizontal="left" vertical="top" wrapText="1"/>
    </xf>
    <xf numFmtId="6" fontId="4" fillId="15" borderId="9" xfId="3" applyNumberFormat="1" applyFont="1" applyFill="1" applyBorder="1" applyAlignment="1">
      <alignment horizontal="left" vertical="top" wrapText="1"/>
    </xf>
    <xf numFmtId="164" fontId="4" fillId="15" borderId="24" xfId="3" applyFont="1" applyFill="1" applyBorder="1" applyAlignment="1">
      <alignment horizontal="left" vertical="top" wrapText="1" indent="1"/>
    </xf>
    <xf numFmtId="164" fontId="4" fillId="15" borderId="9" xfId="3" applyFont="1" applyFill="1" applyBorder="1" applyAlignment="1">
      <alignment horizontal="left" vertical="top" wrapText="1"/>
    </xf>
    <xf numFmtId="9" fontId="4" fillId="15" borderId="9" xfId="35" applyFont="1" applyFill="1" applyBorder="1" applyAlignment="1">
      <alignment horizontal="left" vertical="top" wrapText="1"/>
    </xf>
    <xf numFmtId="164" fontId="4" fillId="15" borderId="10" xfId="3" applyFont="1" applyFill="1" applyBorder="1" applyAlignment="1">
      <alignment horizontal="left" vertical="top" wrapText="1"/>
    </xf>
    <xf numFmtId="0" fontId="30" fillId="15" borderId="0" xfId="37" applyFill="1"/>
    <xf numFmtId="0" fontId="8" fillId="15" borderId="0" xfId="37" applyFont="1" applyFill="1"/>
    <xf numFmtId="0" fontId="6" fillId="15" borderId="0" xfId="2" applyFont="1" applyFill="1" applyAlignment="1">
      <alignment wrapText="1"/>
    </xf>
    <xf numFmtId="0" fontId="6" fillId="15" borderId="0" xfId="2" applyFont="1" applyFill="1" applyAlignment="1">
      <alignment horizontal="center" wrapText="1"/>
    </xf>
    <xf numFmtId="164" fontId="25" fillId="15" borderId="0" xfId="3" applyFont="1" applyFill="1" applyBorder="1" applyAlignment="1">
      <alignment vertical="top" wrapText="1"/>
    </xf>
    <xf numFmtId="164" fontId="4" fillId="15" borderId="0" xfId="3" applyFont="1" applyFill="1" applyAlignment="1">
      <alignment vertical="top" wrapText="1"/>
    </xf>
    <xf numFmtId="164" fontId="28" fillId="15" borderId="0" xfId="3" applyFont="1" applyFill="1" applyBorder="1" applyAlignment="1">
      <alignment vertical="top" wrapText="1"/>
    </xf>
    <xf numFmtId="164" fontId="6" fillId="15" borderId="0" xfId="3" applyFont="1" applyFill="1" applyAlignment="1">
      <alignment vertical="top" wrapText="1"/>
    </xf>
    <xf numFmtId="164" fontId="6" fillId="15" borderId="0" xfId="3" applyFont="1" applyFill="1" applyAlignment="1">
      <alignment horizontal="left" vertical="top" wrapText="1"/>
    </xf>
    <xf numFmtId="0" fontId="4" fillId="15" borderId="5" xfId="37" applyFont="1" applyFill="1" applyBorder="1" applyAlignment="1">
      <alignment vertical="top" wrapText="1"/>
    </xf>
    <xf numFmtId="44" fontId="4" fillId="15" borderId="6" xfId="5" applyFont="1" applyFill="1" applyBorder="1" applyAlignment="1">
      <alignment horizontal="center" vertical="top" wrapText="1"/>
    </xf>
    <xf numFmtId="165" fontId="4" fillId="15" borderId="7" xfId="5" applyNumberFormat="1" applyFont="1" applyFill="1" applyBorder="1" applyAlignment="1">
      <alignment horizontal="center" vertical="top" wrapText="1"/>
    </xf>
    <xf numFmtId="44" fontId="6" fillId="15" borderId="0" xfId="5" applyFont="1" applyFill="1" applyBorder="1" applyAlignment="1">
      <alignment horizontal="center" vertical="top" wrapText="1"/>
    </xf>
    <xf numFmtId="165" fontId="31" fillId="15" borderId="0" xfId="5" applyNumberFormat="1" applyFont="1" applyFill="1" applyAlignment="1">
      <alignment horizontal="center" vertical="top" wrapText="1"/>
    </xf>
    <xf numFmtId="0" fontId="8" fillId="15" borderId="0" xfId="37" applyFont="1" applyFill="1" applyAlignment="1">
      <alignment vertical="top" wrapText="1"/>
    </xf>
    <xf numFmtId="0" fontId="6" fillId="15" borderId="0" xfId="38" applyFont="1" applyFill="1" applyBorder="1" applyAlignment="1">
      <alignment horizontal="left" vertical="top" wrapText="1"/>
    </xf>
    <xf numFmtId="0" fontId="4" fillId="15" borderId="11" xfId="39" applyFont="1" applyFill="1" applyBorder="1" applyAlignment="1" applyProtection="1">
      <alignment horizontal="center" wrapText="1"/>
      <protection locked="0"/>
    </xf>
    <xf numFmtId="0" fontId="4" fillId="15" borderId="22" xfId="39" applyFont="1" applyFill="1" applyBorder="1" applyAlignment="1" applyProtection="1">
      <alignment horizontal="center" wrapText="1"/>
      <protection locked="0"/>
    </xf>
    <xf numFmtId="165" fontId="4" fillId="15" borderId="12" xfId="5" applyNumberFormat="1" applyFont="1" applyFill="1" applyBorder="1" applyAlignment="1" applyProtection="1">
      <alignment horizontal="center" wrapText="1"/>
      <protection locked="0"/>
    </xf>
    <xf numFmtId="0" fontId="8" fillId="15" borderId="0" xfId="39" applyFont="1" applyFill="1" applyAlignment="1" applyProtection="1">
      <alignment horizontal="center" vertical="top" wrapText="1"/>
      <protection locked="0"/>
    </xf>
    <xf numFmtId="165" fontId="31" fillId="15" borderId="0" xfId="5" applyNumberFormat="1" applyFont="1" applyFill="1" applyAlignment="1" applyProtection="1">
      <alignment horizontal="center" vertical="top" wrapText="1"/>
      <protection locked="0"/>
    </xf>
    <xf numFmtId="0" fontId="27" fillId="15" borderId="0" xfId="39" applyFont="1" applyFill="1" applyAlignment="1">
      <alignment vertical="top" wrapText="1"/>
    </xf>
    <xf numFmtId="0" fontId="4" fillId="15" borderId="0" xfId="39" applyFont="1" applyFill="1" applyAlignment="1">
      <alignment vertical="top" wrapText="1"/>
    </xf>
    <xf numFmtId="0" fontId="8" fillId="15" borderId="0" xfId="39" applyFont="1" applyFill="1" applyAlignment="1">
      <alignment vertical="top" wrapText="1"/>
    </xf>
    <xf numFmtId="0" fontId="8" fillId="15" borderId="0" xfId="39" applyFont="1" applyFill="1" applyAlignment="1" applyProtection="1">
      <alignment vertical="top" wrapText="1"/>
      <protection locked="0"/>
    </xf>
    <xf numFmtId="0" fontId="6" fillId="15" borderId="0" xfId="38" applyFont="1" applyFill="1" applyAlignment="1">
      <alignment vertical="top" wrapText="1"/>
    </xf>
    <xf numFmtId="0" fontId="6" fillId="15" borderId="0" xfId="38" applyFont="1" applyFill="1" applyBorder="1" applyAlignment="1">
      <alignment vertical="top" wrapText="1"/>
    </xf>
    <xf numFmtId="0" fontId="4" fillId="15" borderId="8" xfId="0" applyFont="1" applyFill="1" applyBorder="1"/>
    <xf numFmtId="0" fontId="4" fillId="15" borderId="10" xfId="0" applyFont="1" applyFill="1" applyBorder="1"/>
    <xf numFmtId="0" fontId="4" fillId="15" borderId="44" xfId="0" applyFont="1" applyFill="1" applyBorder="1" applyAlignment="1">
      <alignment horizontal="center" wrapText="1"/>
    </xf>
    <xf numFmtId="0" fontId="4" fillId="15" borderId="12" xfId="0" applyFont="1" applyFill="1" applyBorder="1" applyAlignment="1">
      <alignment horizontal="center" vertical="center" wrapText="1"/>
    </xf>
    <xf numFmtId="165" fontId="4" fillId="15" borderId="0" xfId="0" applyNumberFormat="1" applyFont="1" applyFill="1" applyBorder="1" applyAlignment="1">
      <alignment horizontal="center"/>
    </xf>
    <xf numFmtId="165" fontId="4" fillId="15" borderId="45" xfId="0" applyNumberFormat="1" applyFont="1" applyFill="1" applyBorder="1" applyAlignment="1">
      <alignment horizontal="center"/>
    </xf>
    <xf numFmtId="165" fontId="4" fillId="15" borderId="9" xfId="0" applyNumberFormat="1" applyFont="1" applyFill="1" applyBorder="1" applyAlignment="1">
      <alignment horizontal="center"/>
    </xf>
    <xf numFmtId="0" fontId="4" fillId="15" borderId="24" xfId="0" applyFont="1" applyFill="1" applyBorder="1"/>
    <xf numFmtId="165" fontId="4" fillId="15" borderId="9" xfId="0" quotePrefix="1" applyNumberFormat="1" applyFont="1" applyFill="1" applyBorder="1" applyAlignment="1">
      <alignment horizontal="center"/>
    </xf>
    <xf numFmtId="165" fontId="4" fillId="15" borderId="0" xfId="0" quotePrefix="1" applyNumberFormat="1" applyFont="1" applyFill="1" applyBorder="1" applyAlignment="1">
      <alignment horizontal="center"/>
    </xf>
    <xf numFmtId="165" fontId="4" fillId="15" borderId="45" xfId="0" quotePrefix="1" applyNumberFormat="1" applyFont="1" applyFill="1" applyBorder="1" applyAlignment="1">
      <alignment horizontal="center"/>
    </xf>
    <xf numFmtId="165" fontId="4" fillId="15" borderId="11" xfId="0" applyNumberFormat="1" applyFont="1" applyFill="1" applyBorder="1" applyAlignment="1">
      <alignment horizontal="center"/>
    </xf>
    <xf numFmtId="165" fontId="4" fillId="15" borderId="12" xfId="0" applyNumberFormat="1" applyFont="1" applyFill="1" applyBorder="1" applyAlignment="1">
      <alignment horizontal="center"/>
    </xf>
    <xf numFmtId="0" fontId="28" fillId="15" borderId="16" xfId="0" applyNumberFormat="1" applyFont="1" applyFill="1" applyBorder="1"/>
    <xf numFmtId="165" fontId="4" fillId="15" borderId="13" xfId="0" applyNumberFormat="1" applyFont="1" applyFill="1" applyBorder="1" applyAlignment="1">
      <alignment horizontal="center"/>
    </xf>
    <xf numFmtId="165" fontId="4" fillId="15" borderId="46" xfId="0" applyNumberFormat="1" applyFont="1" applyFill="1" applyBorder="1" applyAlignment="1">
      <alignment horizontal="center"/>
    </xf>
    <xf numFmtId="165" fontId="4" fillId="15" borderId="14" xfId="0" applyNumberFormat="1" applyFont="1" applyFill="1" applyBorder="1" applyAlignment="1">
      <alignment horizontal="center"/>
    </xf>
    <xf numFmtId="0" fontId="28" fillId="15" borderId="10" xfId="0" applyNumberFormat="1" applyFont="1" applyFill="1" applyBorder="1"/>
    <xf numFmtId="165" fontId="4" fillId="15" borderId="44" xfId="0" applyNumberFormat="1" applyFont="1" applyFill="1" applyBorder="1" applyAlignment="1">
      <alignment horizontal="center"/>
    </xf>
    <xf numFmtId="0" fontId="4" fillId="15" borderId="0" xfId="0" applyFont="1" applyFill="1"/>
    <xf numFmtId="0" fontId="4" fillId="15" borderId="0" xfId="0" applyFont="1" applyFill="1" applyBorder="1"/>
    <xf numFmtId="164" fontId="4" fillId="15" borderId="11" xfId="1" applyFont="1" applyFill="1" applyBorder="1" applyAlignment="1">
      <alignment horizontal="center" wrapText="1"/>
    </xf>
    <xf numFmtId="164" fontId="4" fillId="15" borderId="24" xfId="1" applyFont="1" applyFill="1" applyBorder="1" applyAlignment="1">
      <alignment horizontal="left" vertical="top" wrapText="1"/>
    </xf>
    <xf numFmtId="0" fontId="4" fillId="15" borderId="0" xfId="0" quotePrefix="1" applyFont="1" applyFill="1" applyBorder="1" applyAlignment="1">
      <alignment horizontal="center" vertical="top" wrapText="1"/>
    </xf>
    <xf numFmtId="164" fontId="4" fillId="15" borderId="0" xfId="1" applyFont="1" applyFill="1" applyBorder="1" applyAlignment="1">
      <alignment horizontal="center" vertical="top" wrapText="1"/>
    </xf>
    <xf numFmtId="0" fontId="4" fillId="15" borderId="47" xfId="0" applyFont="1" applyFill="1" applyBorder="1" applyAlignment="1">
      <alignment horizontal="left" vertical="top" wrapText="1"/>
    </xf>
    <xf numFmtId="6" fontId="4" fillId="15" borderId="47" xfId="0" applyNumberFormat="1" applyFont="1" applyFill="1" applyBorder="1" applyAlignment="1">
      <alignment horizontal="left" vertical="top" wrapText="1"/>
    </xf>
    <xf numFmtId="164" fontId="4" fillId="15" borderId="10" xfId="1" applyFont="1" applyFill="1" applyBorder="1" applyAlignment="1">
      <alignment horizontal="left" vertical="top" wrapText="1"/>
    </xf>
    <xf numFmtId="164" fontId="4" fillId="15" borderId="11" xfId="1" applyFont="1" applyFill="1" applyBorder="1" applyAlignment="1">
      <alignment horizontal="center" vertical="top" wrapText="1"/>
    </xf>
    <xf numFmtId="164" fontId="4" fillId="15" borderId="0" xfId="1" applyFont="1" applyFill="1" applyAlignment="1">
      <alignment wrapText="1"/>
    </xf>
    <xf numFmtId="164" fontId="4" fillId="15" borderId="0" xfId="1" applyFont="1" applyFill="1" applyAlignment="1">
      <alignment horizontal="center" vertical="center" wrapText="1"/>
    </xf>
    <xf numFmtId="164" fontId="4" fillId="15" borderId="0" xfId="1" applyFont="1" applyFill="1" applyAlignment="1">
      <alignment vertical="top" wrapText="1"/>
    </xf>
    <xf numFmtId="0" fontId="4" fillId="15" borderId="42" xfId="3" applyNumberFormat="1" applyFont="1" applyFill="1" applyBorder="1"/>
    <xf numFmtId="0" fontId="4" fillId="15" borderId="16" xfId="3" applyNumberFormat="1" applyFont="1" applyFill="1" applyBorder="1" applyAlignment="1">
      <alignment horizontal="left" vertical="center"/>
    </xf>
    <xf numFmtId="0" fontId="4" fillId="15" borderId="0" xfId="3" applyNumberFormat="1" applyFont="1" applyFill="1" applyBorder="1" applyAlignment="1">
      <alignment horizontal="center"/>
    </xf>
    <xf numFmtId="0" fontId="4" fillId="15" borderId="24" xfId="3" applyNumberFormat="1" applyFont="1" applyFill="1" applyBorder="1" applyAlignment="1">
      <alignment horizontal="left" vertical="center"/>
    </xf>
    <xf numFmtId="0" fontId="4" fillId="15" borderId="0" xfId="3" applyNumberFormat="1" applyFont="1" applyFill="1" applyBorder="1" applyAlignment="1">
      <alignment horizontal="center" vertical="center"/>
    </xf>
    <xf numFmtId="0" fontId="4" fillId="15" borderId="10" xfId="3" applyNumberFormat="1" applyFont="1" applyFill="1" applyBorder="1" applyAlignment="1">
      <alignment horizontal="left" vertical="center"/>
    </xf>
    <xf numFmtId="0" fontId="4" fillId="15" borderId="11" xfId="3" applyNumberFormat="1" applyFont="1" applyFill="1" applyBorder="1" applyAlignment="1">
      <alignment horizontal="center"/>
    </xf>
    <xf numFmtId="0" fontId="28" fillId="15" borderId="42" xfId="3" applyNumberFormat="1" applyFont="1" applyFill="1" applyBorder="1" applyAlignment="1">
      <alignment horizontal="left" vertical="top"/>
    </xf>
    <xf numFmtId="0" fontId="28" fillId="15" borderId="6" xfId="3" applyNumberFormat="1" applyFont="1" applyFill="1" applyBorder="1" applyAlignment="1">
      <alignment horizontal="center" vertical="top"/>
    </xf>
    <xf numFmtId="0" fontId="28" fillId="15" borderId="7" xfId="3" applyNumberFormat="1" applyFont="1" applyFill="1" applyBorder="1" applyAlignment="1">
      <alignment horizontal="center" vertical="top"/>
    </xf>
    <xf numFmtId="0" fontId="6" fillId="15" borderId="24" xfId="3" applyNumberFormat="1" applyFont="1" applyFill="1" applyBorder="1" applyAlignment="1">
      <alignment vertical="top"/>
    </xf>
    <xf numFmtId="0" fontId="6" fillId="15" borderId="0" xfId="12" applyNumberFormat="1" applyFont="1" applyFill="1" applyBorder="1" applyAlignment="1">
      <alignment horizontal="center" vertical="top" wrapText="1"/>
    </xf>
    <xf numFmtId="0" fontId="9" fillId="15" borderId="0" xfId="7" applyNumberFormat="1" applyFont="1" applyFill="1"/>
    <xf numFmtId="0" fontId="4" fillId="15" borderId="6" xfId="10" applyNumberFormat="1" applyFont="1" applyFill="1" applyBorder="1" applyAlignment="1">
      <alignment horizontal="center" wrapText="1"/>
    </xf>
    <xf numFmtId="0" fontId="4" fillId="15" borderId="0" xfId="10" applyNumberFormat="1" applyFont="1" applyFill="1" applyBorder="1" applyAlignment="1">
      <alignment horizontal="center" vertical="top" wrapText="1"/>
    </xf>
    <xf numFmtId="0" fontId="4" fillId="15" borderId="0" xfId="10" applyNumberFormat="1" applyFont="1" applyFill="1" applyBorder="1" applyAlignment="1">
      <alignment horizontal="center" vertical="top"/>
    </xf>
    <xf numFmtId="0" fontId="4" fillId="15" borderId="0" xfId="10" quotePrefix="1" applyNumberFormat="1" applyFont="1" applyFill="1" applyBorder="1" applyAlignment="1">
      <alignment horizontal="center" vertical="top" wrapText="1"/>
    </xf>
    <xf numFmtId="0" fontId="9" fillId="15" borderId="0" xfId="12" applyNumberFormat="1" applyFont="1" applyFill="1"/>
    <xf numFmtId="0" fontId="4" fillId="15" borderId="16" xfId="12" applyNumberFormat="1" applyFont="1" applyFill="1" applyBorder="1" applyAlignment="1">
      <alignment vertical="top" wrapText="1"/>
    </xf>
    <xf numFmtId="0" fontId="4" fillId="15" borderId="13" xfId="12" applyNumberFormat="1" applyFont="1" applyFill="1" applyBorder="1" applyAlignment="1">
      <alignment horizontal="center" vertical="top" wrapText="1"/>
    </xf>
    <xf numFmtId="0" fontId="4" fillId="15" borderId="48" xfId="12" applyNumberFormat="1" applyFont="1" applyFill="1" applyBorder="1" applyAlignment="1">
      <alignment horizontal="center" vertical="top" wrapText="1"/>
    </xf>
    <xf numFmtId="0" fontId="4" fillId="15" borderId="14" xfId="12" applyNumberFormat="1" applyFont="1" applyFill="1" applyBorder="1" applyAlignment="1">
      <alignment horizontal="center" vertical="top" wrapText="1"/>
    </xf>
    <xf numFmtId="0" fontId="4" fillId="15" borderId="24" xfId="12" applyNumberFormat="1" applyFont="1" applyFill="1" applyBorder="1" applyAlignment="1">
      <alignment vertical="top" wrapText="1"/>
    </xf>
    <xf numFmtId="0" fontId="4" fillId="15" borderId="8" xfId="12" applyNumberFormat="1" applyFont="1" applyFill="1" applyBorder="1" applyAlignment="1">
      <alignment vertical="top" wrapText="1"/>
    </xf>
    <xf numFmtId="9" fontId="4" fillId="15" borderId="0" xfId="12" applyNumberFormat="1" applyFont="1" applyFill="1" applyBorder="1" applyAlignment="1">
      <alignment horizontal="center" vertical="top" wrapText="1"/>
    </xf>
    <xf numFmtId="0" fontId="4" fillId="15" borderId="24" xfId="12" applyNumberFormat="1" applyFont="1" applyFill="1" applyBorder="1" applyAlignment="1">
      <alignment horizontal="left" vertical="top" wrapText="1" indent="1"/>
    </xf>
    <xf numFmtId="165" fontId="4" fillId="15" borderId="0" xfId="12" applyNumberFormat="1" applyFont="1" applyFill="1" applyBorder="1" applyAlignment="1">
      <alignment horizontal="center" vertical="top" wrapText="1"/>
    </xf>
    <xf numFmtId="0" fontId="36" fillId="15" borderId="23" xfId="12" applyNumberFormat="1" applyFont="1" applyFill="1" applyBorder="1" applyAlignment="1">
      <alignment horizontal="center" vertical="top" wrapText="1"/>
    </xf>
    <xf numFmtId="0" fontId="36" fillId="15" borderId="9" xfId="12" applyNumberFormat="1" applyFont="1" applyFill="1" applyBorder="1" applyAlignment="1">
      <alignment horizontal="center" vertical="top" wrapText="1"/>
    </xf>
    <xf numFmtId="9" fontId="4" fillId="15" borderId="23" xfId="12" applyNumberFormat="1" applyFont="1" applyFill="1" applyBorder="1" applyAlignment="1">
      <alignment horizontal="center" vertical="top" wrapText="1"/>
    </xf>
    <xf numFmtId="0" fontId="36" fillId="15" borderId="0" xfId="12" applyNumberFormat="1" applyFont="1" applyFill="1" applyBorder="1"/>
    <xf numFmtId="0" fontId="36" fillId="15" borderId="36" xfId="12" applyNumberFormat="1" applyFont="1" applyFill="1" applyBorder="1"/>
    <xf numFmtId="0" fontId="36" fillId="15" borderId="9" xfId="12" applyNumberFormat="1" applyFont="1" applyFill="1" applyBorder="1"/>
    <xf numFmtId="0" fontId="4" fillId="15" borderId="36" xfId="12" applyNumberFormat="1" applyFont="1" applyFill="1" applyBorder="1" applyAlignment="1">
      <alignment horizontal="center" vertical="top" wrapText="1"/>
    </xf>
    <xf numFmtId="9" fontId="4" fillId="15" borderId="0" xfId="35" applyFont="1" applyFill="1" applyBorder="1" applyAlignment="1">
      <alignment horizontal="center" vertical="top" wrapText="1"/>
    </xf>
    <xf numFmtId="0" fontId="4" fillId="15" borderId="36" xfId="3" applyNumberFormat="1" applyFont="1" applyFill="1" applyBorder="1" applyAlignment="1">
      <alignment horizontal="center" vertical="top" wrapText="1"/>
    </xf>
    <xf numFmtId="0" fontId="4" fillId="15" borderId="10" xfId="12" applyNumberFormat="1" applyFont="1" applyFill="1" applyBorder="1" applyAlignment="1">
      <alignment vertical="top" wrapText="1"/>
    </xf>
    <xf numFmtId="0" fontId="4" fillId="15" borderId="25" xfId="12" applyNumberFormat="1" applyFont="1" applyFill="1" applyBorder="1" applyAlignment="1">
      <alignment horizontal="center" vertical="top" wrapText="1"/>
    </xf>
    <xf numFmtId="0" fontId="4" fillId="15" borderId="12" xfId="12" applyNumberFormat="1" applyFont="1" applyFill="1" applyBorder="1" applyAlignment="1">
      <alignment horizontal="center" vertical="top" wrapText="1"/>
    </xf>
    <xf numFmtId="0" fontId="6" fillId="15" borderId="0" xfId="12" applyNumberFormat="1" applyFont="1" applyFill="1" applyAlignment="1">
      <alignment vertical="top" wrapText="1"/>
    </xf>
    <xf numFmtId="0" fontId="6" fillId="15" borderId="0" xfId="12" applyNumberFormat="1" applyFont="1" applyFill="1" applyAlignment="1">
      <alignment horizontal="center" vertical="top" wrapText="1"/>
    </xf>
    <xf numFmtId="0" fontId="6" fillId="15" borderId="0" xfId="12" applyNumberFormat="1" applyFont="1" applyFill="1" applyAlignment="1">
      <alignment horizontal="center" wrapText="1"/>
    </xf>
    <xf numFmtId="0" fontId="4" fillId="15" borderId="13" xfId="0" applyNumberFormat="1" applyFont="1" applyFill="1" applyBorder="1" applyAlignment="1">
      <alignment horizontal="center" vertical="center"/>
    </xf>
    <xf numFmtId="0" fontId="4" fillId="15" borderId="30" xfId="0" applyNumberFormat="1" applyFont="1" applyFill="1" applyBorder="1" applyAlignment="1">
      <alignment horizontal="center" vertical="center"/>
    </xf>
    <xf numFmtId="0" fontId="4" fillId="15" borderId="0" xfId="0" quotePrefix="1" applyNumberFormat="1" applyFont="1" applyFill="1" applyBorder="1" applyAlignment="1">
      <alignment horizontal="center" vertical="center"/>
    </xf>
    <xf numFmtId="0" fontId="4" fillId="15" borderId="47" xfId="0" applyNumberFormat="1" applyFont="1" applyFill="1" applyBorder="1" applyAlignment="1">
      <alignment horizontal="center" vertical="center"/>
    </xf>
    <xf numFmtId="0" fontId="4" fillId="15" borderId="24" xfId="0" applyNumberFormat="1" applyFont="1" applyFill="1" applyBorder="1" applyAlignment="1">
      <alignment vertical="center"/>
    </xf>
    <xf numFmtId="0" fontId="4" fillId="15" borderId="0" xfId="0" applyFont="1" applyFill="1" applyBorder="1" applyAlignment="1">
      <alignment horizontal="center" vertical="center"/>
    </xf>
    <xf numFmtId="0" fontId="9" fillId="15" borderId="0" xfId="0" applyFont="1" applyFill="1" applyBorder="1"/>
    <xf numFmtId="0" fontId="4" fillId="15" borderId="0" xfId="0" quotePrefix="1" applyFont="1" applyFill="1" applyBorder="1"/>
    <xf numFmtId="0" fontId="4" fillId="15" borderId="42" xfId="3" applyNumberFormat="1" applyFont="1" applyFill="1" applyBorder="1" applyAlignment="1">
      <alignment wrapText="1"/>
    </xf>
    <xf numFmtId="0" fontId="3" fillId="15" borderId="49" xfId="0" applyNumberFormat="1" applyFont="1" applyFill="1" applyBorder="1" applyAlignment="1">
      <alignment horizontal="left" vertical="center" wrapText="1"/>
    </xf>
    <xf numFmtId="0" fontId="4" fillId="15" borderId="27" xfId="0" applyNumberFormat="1" applyFont="1" applyFill="1" applyBorder="1" applyAlignment="1">
      <alignment wrapText="1"/>
    </xf>
    <xf numFmtId="165" fontId="4" fillId="15" borderId="11" xfId="0" applyNumberFormat="1" applyFont="1" applyFill="1" applyBorder="1" applyAlignment="1">
      <alignment horizontal="center" wrapText="1"/>
    </xf>
    <xf numFmtId="0" fontId="4" fillId="15" borderId="12" xfId="0" applyFont="1" applyFill="1" applyBorder="1" applyAlignment="1">
      <alignment horizontal="center" wrapText="1"/>
    </xf>
    <xf numFmtId="0" fontId="4" fillId="15" borderId="40" xfId="0" applyNumberFormat="1" applyFont="1" applyFill="1" applyBorder="1" applyAlignment="1">
      <alignment horizontal="left" vertical="top" wrapText="1"/>
    </xf>
    <xf numFmtId="165" fontId="4" fillId="15" borderId="0" xfId="0" applyNumberFormat="1" applyFont="1" applyFill="1" applyBorder="1" applyAlignment="1">
      <alignment horizontal="center" vertical="top" wrapText="1"/>
    </xf>
    <xf numFmtId="165" fontId="4" fillId="15" borderId="41" xfId="0" applyNumberFormat="1" applyFont="1" applyFill="1" applyBorder="1" applyAlignment="1">
      <alignment horizontal="center" vertical="top" wrapText="1"/>
    </xf>
    <xf numFmtId="0" fontId="4" fillId="15" borderId="41" xfId="0" applyFont="1" applyFill="1" applyBorder="1" applyAlignment="1">
      <alignment horizontal="center" vertical="top" wrapText="1"/>
    </xf>
    <xf numFmtId="0" fontId="4" fillId="15" borderId="41" xfId="0" quotePrefix="1" applyFont="1" applyFill="1" applyBorder="1" applyAlignment="1">
      <alignment horizontal="center" vertical="top" wrapText="1"/>
    </xf>
    <xf numFmtId="6" fontId="4" fillId="15" borderId="41" xfId="0" applyNumberFormat="1" applyFont="1" applyFill="1" applyBorder="1" applyAlignment="1">
      <alignment horizontal="center" vertical="top" wrapText="1"/>
    </xf>
    <xf numFmtId="49" fontId="4" fillId="15" borderId="0" xfId="0" applyNumberFormat="1" applyFont="1" applyFill="1" applyBorder="1" applyAlignment="1">
      <alignment horizontal="center" vertical="top" wrapText="1"/>
    </xf>
    <xf numFmtId="49" fontId="4" fillId="15" borderId="41" xfId="0" applyNumberFormat="1" applyFont="1" applyFill="1" applyBorder="1" applyAlignment="1">
      <alignment horizontal="center" vertical="top" wrapText="1"/>
    </xf>
    <xf numFmtId="0" fontId="4" fillId="15" borderId="27" xfId="0" applyNumberFormat="1" applyFont="1" applyFill="1" applyBorder="1" applyAlignment="1">
      <alignment horizontal="left" vertical="top" wrapText="1"/>
    </xf>
    <xf numFmtId="164" fontId="4" fillId="15" borderId="0" xfId="3" applyFont="1" applyFill="1" applyBorder="1" applyAlignment="1">
      <alignment vertical="top" wrapText="1"/>
    </xf>
    <xf numFmtId="165" fontId="4" fillId="15" borderId="0" xfId="3" applyNumberFormat="1" applyFont="1" applyFill="1" applyBorder="1" applyAlignment="1">
      <alignment horizontal="center" vertical="top" wrapText="1"/>
    </xf>
    <xf numFmtId="165" fontId="4" fillId="15" borderId="0" xfId="3" applyNumberFormat="1" applyFont="1" applyFill="1" applyAlignment="1">
      <alignment horizontal="center" vertical="top" wrapText="1"/>
    </xf>
    <xf numFmtId="164" fontId="3" fillId="15" borderId="40" xfId="3" applyFont="1" applyFill="1" applyBorder="1" applyAlignment="1">
      <alignment horizontal="left" wrapText="1"/>
    </xf>
    <xf numFmtId="164" fontId="27" fillId="15" borderId="0" xfId="3" applyFont="1" applyFill="1" applyBorder="1" applyAlignment="1">
      <alignment horizontal="left" wrapText="1"/>
    </xf>
    <xf numFmtId="165" fontId="4" fillId="15" borderId="11" xfId="3" applyNumberFormat="1" applyFont="1" applyFill="1" applyBorder="1" applyAlignment="1">
      <alignment horizontal="centerContinuous" wrapText="1"/>
    </xf>
    <xf numFmtId="165" fontId="4" fillId="15" borderId="12" xfId="3" applyNumberFormat="1" applyFont="1" applyFill="1" applyBorder="1" applyAlignment="1">
      <alignment horizontal="centerContinuous" wrapText="1"/>
    </xf>
    <xf numFmtId="49" fontId="4" fillId="15" borderId="27" xfId="3" applyNumberFormat="1" applyFont="1" applyFill="1" applyBorder="1" applyAlignment="1">
      <alignment horizontal="left"/>
    </xf>
    <xf numFmtId="49" fontId="4" fillId="15" borderId="11" xfId="3" applyNumberFormat="1" applyFont="1" applyFill="1" applyBorder="1" applyAlignment="1">
      <alignment horizontal="center"/>
    </xf>
    <xf numFmtId="165" fontId="4" fillId="15" borderId="6" xfId="3" applyNumberFormat="1" applyFont="1" applyFill="1" applyBorder="1" applyAlignment="1">
      <alignment horizontal="center" wrapText="1"/>
    </xf>
    <xf numFmtId="164" fontId="2" fillId="15" borderId="0" xfId="3" applyFont="1" applyFill="1" applyAlignment="1">
      <alignment vertical="top"/>
    </xf>
    <xf numFmtId="165" fontId="2" fillId="15" borderId="0" xfId="3" applyNumberFormat="1" applyFont="1" applyFill="1" applyAlignment="1">
      <alignment vertical="top"/>
    </xf>
    <xf numFmtId="0" fontId="4" fillId="15" borderId="42" xfId="2" applyFont="1" applyFill="1" applyBorder="1" applyAlignment="1">
      <alignment wrapText="1"/>
    </xf>
    <xf numFmtId="9" fontId="4" fillId="15" borderId="41" xfId="3" applyNumberFormat="1" applyFont="1" applyFill="1" applyBorder="1" applyAlignment="1">
      <alignment horizontal="left" vertical="top" wrapText="1"/>
    </xf>
    <xf numFmtId="6" fontId="4" fillId="15" borderId="41" xfId="3" applyNumberFormat="1" applyFont="1" applyFill="1" applyBorder="1" applyAlignment="1">
      <alignment horizontal="left" vertical="top" wrapText="1"/>
    </xf>
    <xf numFmtId="164" fontId="4" fillId="15" borderId="41" xfId="3" applyFont="1" applyFill="1" applyBorder="1" applyAlignment="1">
      <alignment horizontal="left" vertical="top" wrapText="1"/>
    </xf>
    <xf numFmtId="164" fontId="4" fillId="15" borderId="0" xfId="3" applyFont="1" applyFill="1" applyAlignment="1">
      <alignment horizontal="left" vertical="top" wrapText="1"/>
    </xf>
    <xf numFmtId="164" fontId="8" fillId="15" borderId="0" xfId="3" applyFont="1" applyFill="1" applyAlignment="1">
      <alignment vertical="top" wrapText="1"/>
    </xf>
    <xf numFmtId="0" fontId="4" fillId="15" borderId="6" xfId="37" applyFont="1" applyFill="1" applyBorder="1" applyAlignment="1">
      <alignment horizontal="center" wrapText="1"/>
    </xf>
    <xf numFmtId="0" fontId="4" fillId="15" borderId="7" xfId="37" applyFont="1" applyFill="1" applyBorder="1" applyAlignment="1">
      <alignment horizontal="center" wrapText="1"/>
    </xf>
    <xf numFmtId="164" fontId="4" fillId="15" borderId="11" xfId="3" applyFont="1" applyFill="1" applyBorder="1" applyAlignment="1">
      <alignment horizontal="center" vertical="top" wrapText="1"/>
    </xf>
    <xf numFmtId="164" fontId="4" fillId="15" borderId="12" xfId="3" applyFont="1" applyFill="1" applyBorder="1" applyAlignment="1">
      <alignment horizontal="center" vertical="top" wrapText="1"/>
    </xf>
    <xf numFmtId="164" fontId="4" fillId="15" borderId="41" xfId="3" applyFont="1" applyFill="1" applyBorder="1" applyAlignment="1">
      <alignment horizontal="center" vertical="top" wrapText="1"/>
    </xf>
    <xf numFmtId="164" fontId="4" fillId="15" borderId="11" xfId="3" applyFont="1" applyFill="1" applyBorder="1" applyAlignment="1">
      <alignment horizontal="center" wrapText="1"/>
    </xf>
    <xf numFmtId="164" fontId="4" fillId="15" borderId="12" xfId="3" applyFont="1" applyFill="1" applyBorder="1" applyAlignment="1">
      <alignment horizontal="center" wrapText="1"/>
    </xf>
    <xf numFmtId="164" fontId="4" fillId="15" borderId="41" xfId="3" applyFont="1" applyFill="1" applyBorder="1" applyAlignment="1">
      <alignment vertical="top" wrapText="1"/>
    </xf>
    <xf numFmtId="0" fontId="37" fillId="15" borderId="0" xfId="0" applyFont="1" applyFill="1"/>
    <xf numFmtId="0" fontId="27" fillId="15" borderId="0" xfId="37" applyFont="1" applyFill="1" applyAlignment="1">
      <alignment vertical="top" wrapText="1"/>
    </xf>
    <xf numFmtId="0" fontId="4" fillId="15" borderId="0" xfId="37" applyFont="1" applyFill="1" applyAlignment="1">
      <alignment vertical="top" wrapText="1"/>
    </xf>
    <xf numFmtId="0" fontId="4" fillId="15" borderId="0" xfId="37" applyFont="1" applyFill="1" applyAlignment="1">
      <alignment vertical="top"/>
    </xf>
    <xf numFmtId="0" fontId="4" fillId="15" borderId="0" xfId="37" applyFont="1" applyFill="1" applyBorder="1" applyAlignment="1">
      <alignment vertical="top"/>
    </xf>
    <xf numFmtId="164" fontId="8" fillId="15" borderId="0" xfId="3" applyFont="1" applyFill="1" applyAlignment="1">
      <alignment vertical="top"/>
    </xf>
    <xf numFmtId="0" fontId="6" fillId="15" borderId="0" xfId="2" applyFont="1" applyFill="1"/>
    <xf numFmtId="0" fontId="6" fillId="15" borderId="0" xfId="2" applyFont="1" applyFill="1" applyAlignment="1">
      <alignment horizontal="left" vertical="center" readingOrder="1"/>
    </xf>
    <xf numFmtId="0" fontId="27" fillId="15" borderId="0" xfId="2" applyFont="1" applyFill="1" applyAlignment="1">
      <alignment vertical="top" wrapText="1"/>
    </xf>
    <xf numFmtId="0" fontId="3" fillId="15" borderId="42" xfId="2" applyFont="1" applyFill="1" applyBorder="1" applyAlignment="1">
      <alignment horizontal="left" vertical="top" wrapText="1"/>
    </xf>
    <xf numFmtId="0" fontId="6" fillId="15" borderId="0" xfId="2" applyFont="1" applyFill="1" applyAlignment="1">
      <alignment vertical="top" wrapText="1"/>
    </xf>
    <xf numFmtId="0" fontId="28" fillId="15" borderId="0" xfId="2" applyFont="1" applyFill="1" applyBorder="1" applyAlignment="1">
      <alignment vertical="top" wrapText="1"/>
    </xf>
    <xf numFmtId="0" fontId="6" fillId="15" borderId="0" xfId="2" applyFont="1" applyFill="1" applyAlignment="1">
      <alignment horizontal="center" vertical="top" wrapText="1"/>
    </xf>
    <xf numFmtId="164" fontId="2" fillId="15" borderId="49" xfId="1" applyFont="1" applyFill="1" applyBorder="1" applyAlignment="1">
      <alignment horizontal="left" vertical="top" wrapText="1"/>
    </xf>
    <xf numFmtId="164" fontId="2" fillId="15" borderId="27" xfId="1" applyFont="1" applyFill="1" applyBorder="1" applyAlignment="1">
      <alignment horizontal="left" vertical="top" wrapText="1"/>
    </xf>
    <xf numFmtId="0" fontId="4" fillId="15" borderId="49" xfId="42" applyNumberFormat="1" applyFont="1" applyFill="1" applyBorder="1" applyAlignment="1">
      <alignment horizontal="left" vertical="top" wrapText="1"/>
    </xf>
    <xf numFmtId="0" fontId="4" fillId="15" borderId="38" xfId="42" applyNumberFormat="1" applyFont="1" applyFill="1" applyBorder="1" applyAlignment="1">
      <alignment horizontal="center"/>
    </xf>
    <xf numFmtId="0" fontId="4" fillId="15" borderId="38" xfId="42" applyNumberFormat="1" applyFont="1" applyFill="1" applyBorder="1" applyAlignment="1" applyProtection="1">
      <alignment horizontal="center" vertical="top" wrapText="1"/>
    </xf>
    <xf numFmtId="0" fontId="4" fillId="15" borderId="39" xfId="42" applyNumberFormat="1" applyFont="1" applyFill="1" applyBorder="1" applyAlignment="1" applyProtection="1">
      <alignment horizontal="center" vertical="top" wrapText="1"/>
    </xf>
    <xf numFmtId="0" fontId="4" fillId="15" borderId="40" xfId="42" applyNumberFormat="1" applyFont="1" applyFill="1" applyBorder="1" applyAlignment="1">
      <alignment horizontal="left" vertical="top"/>
    </xf>
    <xf numFmtId="0" fontId="4" fillId="15" borderId="0" xfId="42" applyNumberFormat="1" applyFont="1" applyFill="1" applyBorder="1" applyAlignment="1">
      <alignment horizontal="center"/>
    </xf>
    <xf numFmtId="0" fontId="28" fillId="15" borderId="0" xfId="42" applyNumberFormat="1" applyFont="1" applyFill="1" applyBorder="1" applyAlignment="1" applyProtection="1">
      <alignment horizontal="center" vertical="top" wrapText="1"/>
    </xf>
    <xf numFmtId="0" fontId="4" fillId="15" borderId="0" xfId="42" applyNumberFormat="1" applyFont="1" applyFill="1" applyBorder="1" applyAlignment="1" applyProtection="1">
      <alignment horizontal="center" vertical="top" wrapText="1"/>
    </xf>
    <xf numFmtId="0" fontId="4" fillId="15" borderId="41" xfId="42" applyNumberFormat="1" applyFont="1" applyFill="1" applyBorder="1" applyAlignment="1" applyProtection="1">
      <alignment horizontal="center" vertical="top" wrapText="1"/>
    </xf>
    <xf numFmtId="0" fontId="28" fillId="15" borderId="41" xfId="42" applyNumberFormat="1" applyFont="1" applyFill="1" applyBorder="1" applyAlignment="1" applyProtection="1">
      <alignment horizontal="center" vertical="top" wrapText="1"/>
    </xf>
    <xf numFmtId="164" fontId="4" fillId="15" borderId="40" xfId="15" applyFont="1" applyFill="1" applyBorder="1" applyAlignment="1">
      <alignment horizontal="left" vertical="top" wrapText="1"/>
    </xf>
    <xf numFmtId="0" fontId="4" fillId="15" borderId="40" xfId="15" applyNumberFormat="1" applyFont="1" applyFill="1" applyBorder="1" applyAlignment="1">
      <alignment vertical="top"/>
    </xf>
    <xf numFmtId="0" fontId="4" fillId="15" borderId="27" xfId="42" applyNumberFormat="1" applyFont="1" applyFill="1" applyBorder="1" applyAlignment="1">
      <alignment horizontal="left" vertical="top"/>
    </xf>
    <xf numFmtId="0" fontId="4" fillId="15" borderId="11" xfId="42" applyNumberFormat="1" applyFont="1" applyFill="1" applyBorder="1" applyAlignment="1">
      <alignment horizontal="center"/>
    </xf>
    <xf numFmtId="0" fontId="4" fillId="15" borderId="11" xfId="42" applyNumberFormat="1" applyFont="1" applyFill="1" applyBorder="1" applyAlignment="1" applyProtection="1">
      <alignment horizontal="center" vertical="top" wrapText="1"/>
    </xf>
    <xf numFmtId="0" fontId="4" fillId="15" borderId="12" xfId="42" applyNumberFormat="1" applyFont="1" applyFill="1" applyBorder="1" applyAlignment="1" applyProtection="1">
      <alignment horizontal="center" vertical="top" wrapText="1"/>
    </xf>
    <xf numFmtId="0" fontId="28" fillId="15" borderId="42" xfId="42" applyNumberFormat="1" applyFont="1" applyFill="1" applyBorder="1"/>
    <xf numFmtId="0" fontId="28" fillId="15" borderId="6" xfId="42" applyNumberFormat="1" applyFont="1" applyFill="1" applyBorder="1" applyAlignment="1">
      <alignment horizontal="center"/>
    </xf>
    <xf numFmtId="0" fontId="28" fillId="15" borderId="7" xfId="42" applyNumberFormat="1" applyFont="1" applyFill="1" applyBorder="1" applyAlignment="1">
      <alignment horizontal="center"/>
    </xf>
    <xf numFmtId="0" fontId="6" fillId="15" borderId="0" xfId="42" applyNumberFormat="1" applyFont="1" applyFill="1" applyAlignment="1">
      <alignment horizontal="center"/>
    </xf>
    <xf numFmtId="0" fontId="4" fillId="15" borderId="6" xfId="44" applyNumberFormat="1" applyFont="1" applyFill="1" applyBorder="1" applyAlignment="1">
      <alignment horizontal="center" vertical="center" wrapText="1"/>
    </xf>
    <xf numFmtId="0" fontId="4" fillId="15" borderId="6" xfId="44" applyNumberFormat="1" applyFont="1" applyFill="1" applyBorder="1" applyAlignment="1">
      <alignment horizontal="center" vertical="center"/>
    </xf>
    <xf numFmtId="0" fontId="4" fillId="15" borderId="7" xfId="44" applyNumberFormat="1" applyFont="1" applyFill="1" applyBorder="1" applyAlignment="1">
      <alignment horizontal="center" vertical="center"/>
    </xf>
    <xf numFmtId="0" fontId="4" fillId="15" borderId="42" xfId="7" applyNumberFormat="1" applyFont="1" applyFill="1" applyBorder="1" applyAlignment="1">
      <alignment horizontal="center" vertical="center" wrapText="1"/>
    </xf>
    <xf numFmtId="0" fontId="4" fillId="15" borderId="7" xfId="7" applyNumberFormat="1" applyFont="1" applyFill="1" applyBorder="1" applyAlignment="1">
      <alignment horizontal="center" vertical="center" wrapText="1"/>
    </xf>
    <xf numFmtId="0" fontId="4" fillId="15" borderId="50" xfId="7" applyNumberFormat="1" applyFont="1" applyFill="1" applyBorder="1" applyAlignment="1">
      <alignment vertical="top" wrapText="1"/>
    </xf>
    <xf numFmtId="0" fontId="4" fillId="15" borderId="0" xfId="7" applyNumberFormat="1" applyFont="1" applyFill="1" applyBorder="1" applyAlignment="1">
      <alignment horizontal="center" vertical="top" wrapText="1"/>
    </xf>
    <xf numFmtId="0" fontId="4" fillId="15" borderId="39" xfId="7" applyNumberFormat="1" applyFont="1" applyFill="1" applyBorder="1" applyAlignment="1">
      <alignment horizontal="center" vertical="top" wrapText="1"/>
    </xf>
    <xf numFmtId="0" fontId="28" fillId="15" borderId="0" xfId="7" applyNumberFormat="1" applyFont="1" applyFill="1" applyBorder="1" applyAlignment="1">
      <alignment horizontal="center" vertical="top" wrapText="1"/>
    </xf>
    <xf numFmtId="0" fontId="28" fillId="15" borderId="41" xfId="7" applyNumberFormat="1" applyFont="1" applyFill="1" applyBorder="1" applyAlignment="1">
      <alignment horizontal="center" vertical="top" wrapText="1"/>
    </xf>
    <xf numFmtId="0" fontId="4" fillId="15" borderId="41" xfId="7" applyNumberFormat="1" applyFont="1" applyFill="1" applyBorder="1" applyAlignment="1">
      <alignment horizontal="center" vertical="top" wrapText="1"/>
    </xf>
    <xf numFmtId="0" fontId="4" fillId="15" borderId="51" xfId="7" applyNumberFormat="1" applyFont="1" applyFill="1" applyBorder="1" applyAlignment="1">
      <alignment vertical="top" wrapText="1"/>
    </xf>
    <xf numFmtId="0" fontId="4" fillId="15" borderId="24" xfId="7" applyNumberFormat="1" applyFont="1" applyFill="1" applyBorder="1" applyAlignment="1">
      <alignment horizontal="center" vertical="top" wrapText="1"/>
    </xf>
    <xf numFmtId="0" fontId="4" fillId="15" borderId="51" xfId="7" applyNumberFormat="1" applyFont="1" applyFill="1" applyBorder="1" applyAlignment="1">
      <alignment horizontal="left" vertical="top" wrapText="1" indent="1"/>
    </xf>
    <xf numFmtId="0" fontId="28" fillId="15" borderId="24" xfId="7" applyNumberFormat="1" applyFont="1" applyFill="1" applyBorder="1" applyAlignment="1">
      <alignment horizontal="center" vertical="top" wrapText="1"/>
    </xf>
    <xf numFmtId="0" fontId="4" fillId="15" borderId="51" xfId="11" applyNumberFormat="1" applyFont="1" applyFill="1" applyBorder="1" applyAlignment="1">
      <alignment horizontal="left" vertical="top" wrapText="1" indent="1"/>
    </xf>
    <xf numFmtId="0" fontId="28" fillId="15" borderId="23" xfId="11" applyNumberFormat="1" applyFont="1" applyFill="1" applyBorder="1" applyAlignment="1">
      <alignment horizontal="center" vertical="top" wrapText="1"/>
    </xf>
    <xf numFmtId="0" fontId="28" fillId="15" borderId="41" xfId="11" applyNumberFormat="1" applyFont="1" applyFill="1" applyBorder="1" applyAlignment="1">
      <alignment horizontal="center" vertical="top" wrapText="1"/>
    </xf>
    <xf numFmtId="0" fontId="28" fillId="15" borderId="41" xfId="12" applyNumberFormat="1" applyFont="1" applyFill="1" applyBorder="1" applyAlignment="1">
      <alignment horizontal="center" vertical="top" wrapText="1"/>
    </xf>
    <xf numFmtId="0" fontId="28" fillId="15" borderId="23" xfId="12" applyNumberFormat="1" applyFont="1" applyFill="1" applyBorder="1" applyAlignment="1">
      <alignment horizontal="center" vertical="top" wrapText="1"/>
    </xf>
    <xf numFmtId="0" fontId="4" fillId="15" borderId="0" xfId="7" applyNumberFormat="1" applyFont="1" applyFill="1" applyAlignment="1">
      <alignment horizontal="center" vertical="top" wrapText="1"/>
    </xf>
    <xf numFmtId="0" fontId="4" fillId="15" borderId="24" xfId="7" applyNumberFormat="1" applyFont="1" applyFill="1" applyBorder="1" applyAlignment="1">
      <alignment horizontal="center" wrapText="1"/>
    </xf>
    <xf numFmtId="0" fontId="4" fillId="15" borderId="0" xfId="7" applyNumberFormat="1" applyFont="1" applyFill="1" applyAlignment="1">
      <alignment horizontal="center" wrapText="1"/>
    </xf>
    <xf numFmtId="0" fontId="4" fillId="15" borderId="41" xfId="7" applyNumberFormat="1" applyFont="1" applyFill="1" applyBorder="1" applyAlignment="1">
      <alignment horizontal="center" wrapText="1"/>
    </xf>
    <xf numFmtId="0" fontId="4" fillId="15" borderId="24" xfId="11" applyNumberFormat="1" applyFont="1" applyFill="1" applyBorder="1" applyAlignment="1">
      <alignment horizontal="center" vertical="top" wrapText="1"/>
    </xf>
    <xf numFmtId="0" fontId="4" fillId="15" borderId="41" xfId="11" applyNumberFormat="1" applyFont="1" applyFill="1" applyBorder="1" applyAlignment="1">
      <alignment horizontal="center" vertical="top" wrapText="1"/>
    </xf>
    <xf numFmtId="0" fontId="11" fillId="15" borderId="41" xfId="7" applyNumberFormat="1" applyFont="1" applyFill="1" applyBorder="1" applyAlignment="1">
      <alignment horizontal="center" vertical="top" wrapText="1"/>
    </xf>
    <xf numFmtId="167" fontId="4" fillId="15" borderId="0" xfId="3" applyNumberFormat="1" applyFont="1" applyFill="1" applyAlignment="1">
      <alignment horizontal="center" vertical="top" wrapText="1"/>
    </xf>
    <xf numFmtId="167" fontId="4" fillId="15" borderId="40" xfId="3" applyNumberFormat="1" applyFont="1" applyFill="1" applyBorder="1" applyAlignment="1">
      <alignment horizontal="center" vertical="top" wrapText="1"/>
    </xf>
    <xf numFmtId="167" fontId="4" fillId="15" borderId="41" xfId="3" applyNumberFormat="1" applyFont="1" applyFill="1" applyBorder="1" applyAlignment="1">
      <alignment horizontal="center" vertical="top" wrapText="1"/>
    </xf>
    <xf numFmtId="0" fontId="28" fillId="15" borderId="40" xfId="7" applyNumberFormat="1" applyFont="1" applyFill="1" applyBorder="1" applyAlignment="1">
      <alignment horizontal="center" vertical="top" wrapText="1"/>
    </xf>
    <xf numFmtId="0" fontId="4" fillId="15" borderId="40" xfId="7" applyNumberFormat="1" applyFont="1" applyFill="1" applyBorder="1" applyAlignment="1">
      <alignment horizontal="center" vertical="top" wrapText="1"/>
    </xf>
    <xf numFmtId="0" fontId="4" fillId="0" borderId="0" xfId="7" applyNumberFormat="1" applyFont="1" applyFill="1" applyBorder="1" applyAlignment="1">
      <alignment horizontal="center" vertical="top" wrapText="1"/>
    </xf>
    <xf numFmtId="6" fontId="28" fillId="15" borderId="0" xfId="7" applyNumberFormat="1" applyFont="1" applyFill="1" applyBorder="1" applyAlignment="1">
      <alignment horizontal="center" vertical="top" wrapText="1"/>
    </xf>
    <xf numFmtId="6" fontId="4" fillId="15" borderId="0" xfId="7" applyNumberFormat="1" applyFont="1" applyFill="1" applyBorder="1" applyAlignment="1">
      <alignment horizontal="center" vertical="top" wrapText="1"/>
    </xf>
    <xf numFmtId="0" fontId="28" fillId="0" borderId="41" xfId="7" applyNumberFormat="1" applyFont="1" applyFill="1" applyBorder="1" applyAlignment="1">
      <alignment horizontal="center" vertical="top" wrapText="1"/>
    </xf>
    <xf numFmtId="0" fontId="4" fillId="15" borderId="41" xfId="12" applyNumberFormat="1" applyFont="1" applyFill="1" applyBorder="1" applyAlignment="1">
      <alignment horizontal="center" vertical="top" wrapText="1"/>
    </xf>
    <xf numFmtId="0" fontId="4" fillId="15" borderId="52" xfId="7" applyNumberFormat="1" applyFont="1" applyFill="1" applyBorder="1" applyAlignment="1">
      <alignment vertical="top" wrapText="1"/>
    </xf>
    <xf numFmtId="0" fontId="4" fillId="15" borderId="11" xfId="7" applyNumberFormat="1" applyFont="1" applyFill="1" applyBorder="1" applyAlignment="1">
      <alignment horizontal="center" vertical="top" wrapText="1"/>
    </xf>
    <xf numFmtId="0" fontId="4" fillId="15" borderId="12" xfId="7" applyNumberFormat="1" applyFont="1" applyFill="1" applyBorder="1" applyAlignment="1">
      <alignment horizontal="center" vertical="top" wrapText="1"/>
    </xf>
    <xf numFmtId="0" fontId="28" fillId="15" borderId="12" xfId="7" applyNumberFormat="1" applyFont="1" applyFill="1" applyBorder="1" applyAlignment="1">
      <alignment horizontal="center" vertical="top" wrapText="1"/>
    </xf>
    <xf numFmtId="0" fontId="8" fillId="15" borderId="0" xfId="7" applyNumberFormat="1" applyFont="1" applyFill="1" applyBorder="1" applyAlignment="1">
      <alignment vertical="top" wrapText="1"/>
    </xf>
    <xf numFmtId="0" fontId="6" fillId="15" borderId="0" xfId="3" applyNumberFormat="1" applyFont="1" applyFill="1" applyAlignment="1">
      <alignment horizontal="center" wrapText="1"/>
    </xf>
    <xf numFmtId="0" fontId="6" fillId="15" borderId="0" xfId="3" applyNumberFormat="1" applyFont="1" applyFill="1" applyBorder="1" applyAlignment="1">
      <alignment horizontal="center" wrapText="1"/>
    </xf>
    <xf numFmtId="0" fontId="8" fillId="15" borderId="0" xfId="3" applyNumberFormat="1" applyFont="1" applyFill="1" applyAlignment="1">
      <alignment vertical="top" wrapText="1"/>
    </xf>
    <xf numFmtId="0" fontId="6" fillId="15" borderId="41" xfId="3" applyNumberFormat="1" applyFont="1" applyFill="1" applyBorder="1" applyAlignment="1">
      <alignment horizontal="center" wrapText="1"/>
    </xf>
    <xf numFmtId="0" fontId="6" fillId="15" borderId="0" xfId="2" applyFont="1" applyFill="1" applyBorder="1"/>
    <xf numFmtId="0" fontId="11" fillId="15" borderId="0" xfId="2" applyFont="1" applyFill="1"/>
    <xf numFmtId="165" fontId="6" fillId="15" borderId="0" xfId="0" applyNumberFormat="1" applyFont="1" applyFill="1" applyBorder="1" applyAlignment="1">
      <alignment horizontal="center" vertical="top" wrapText="1"/>
    </xf>
    <xf numFmtId="0" fontId="8" fillId="15" borderId="0" xfId="2" applyFont="1" applyFill="1" applyAlignment="1">
      <alignment vertical="top" wrapText="1"/>
    </xf>
    <xf numFmtId="0" fontId="8" fillId="15" borderId="0" xfId="2" applyFont="1" applyFill="1" applyBorder="1"/>
    <xf numFmtId="0" fontId="8" fillId="15" borderId="0" xfId="2" applyFont="1" applyFill="1"/>
    <xf numFmtId="0" fontId="4" fillId="15" borderId="40" xfId="3" applyNumberFormat="1" applyFont="1" applyFill="1" applyBorder="1" applyAlignment="1">
      <alignment horizontal="left" vertical="justify" wrapText="1"/>
    </xf>
    <xf numFmtId="0" fontId="4" fillId="15" borderId="41" xfId="3" applyNumberFormat="1" applyFont="1" applyFill="1" applyBorder="1" applyAlignment="1">
      <alignment horizontal="center" vertical="top" wrapText="1"/>
    </xf>
    <xf numFmtId="0" fontId="4" fillId="15" borderId="40" xfId="3" applyNumberFormat="1" applyFont="1" applyFill="1" applyBorder="1" applyAlignment="1">
      <alignment horizontal="left" vertical="justify"/>
    </xf>
    <xf numFmtId="0" fontId="28" fillId="15" borderId="0" xfId="3" applyNumberFormat="1" applyFont="1" applyFill="1" applyBorder="1" applyAlignment="1">
      <alignment horizontal="center" vertical="top" wrapText="1"/>
    </xf>
    <xf numFmtId="0" fontId="4" fillId="15" borderId="40" xfId="0" applyFont="1" applyFill="1" applyBorder="1" applyAlignment="1">
      <alignment horizontal="left" vertical="top" wrapText="1"/>
    </xf>
    <xf numFmtId="0" fontId="28" fillId="15" borderId="42" xfId="3" applyNumberFormat="1" applyFont="1" applyFill="1" applyBorder="1" applyAlignment="1">
      <alignment horizontal="left"/>
    </xf>
    <xf numFmtId="0" fontId="4" fillId="15" borderId="6" xfId="3" applyNumberFormat="1" applyFont="1" applyFill="1" applyBorder="1" applyAlignment="1">
      <alignment horizontal="center"/>
    </xf>
    <xf numFmtId="0" fontId="28" fillId="15" borderId="6" xfId="3" applyNumberFormat="1" applyFont="1" applyFill="1" applyBorder="1" applyAlignment="1">
      <alignment horizontal="center"/>
    </xf>
    <xf numFmtId="0" fontId="28" fillId="15" borderId="7" xfId="3" applyNumberFormat="1" applyFont="1" applyFill="1" applyBorder="1" applyAlignment="1">
      <alignment horizontal="center"/>
    </xf>
    <xf numFmtId="0" fontId="4" fillId="15" borderId="0" xfId="3" applyNumberFormat="1" applyFont="1" applyFill="1" applyBorder="1" applyAlignment="1">
      <alignment vertical="top"/>
    </xf>
    <xf numFmtId="0" fontId="4" fillId="15" borderId="0" xfId="3" applyNumberFormat="1" applyFont="1" applyFill="1" applyBorder="1" applyAlignment="1">
      <alignment horizontal="center" vertical="top"/>
    </xf>
    <xf numFmtId="0" fontId="4" fillId="15" borderId="0" xfId="3" applyNumberFormat="1" applyFont="1" applyFill="1" applyAlignment="1">
      <alignment vertical="top"/>
    </xf>
    <xf numFmtId="0" fontId="4" fillId="15" borderId="0" xfId="3" applyNumberFormat="1" applyFont="1" applyFill="1" applyAlignment="1">
      <alignment horizontal="center" vertical="top"/>
    </xf>
    <xf numFmtId="0" fontId="7" fillId="15" borderId="0" xfId="3" applyNumberFormat="1" applyFont="1" applyFill="1" applyBorder="1" applyAlignment="1">
      <alignment vertical="top" wrapText="1"/>
    </xf>
    <xf numFmtId="0" fontId="4" fillId="15" borderId="6" xfId="3" applyNumberFormat="1" applyFont="1" applyFill="1" applyBorder="1" applyAlignment="1">
      <alignment horizontal="center" wrapText="1"/>
    </xf>
    <xf numFmtId="0" fontId="4" fillId="15" borderId="12" xfId="3" applyNumberFormat="1" applyFont="1" applyFill="1" applyBorder="1" applyAlignment="1">
      <alignment horizontal="center"/>
    </xf>
    <xf numFmtId="0" fontId="4" fillId="15" borderId="11" xfId="12" applyNumberFormat="1" applyFont="1" applyFill="1" applyBorder="1" applyAlignment="1">
      <alignment horizontal="center" wrapText="1"/>
    </xf>
    <xf numFmtId="0" fontId="4" fillId="15" borderId="6" xfId="12" applyNumberFormat="1" applyFont="1" applyFill="1" applyBorder="1" applyAlignment="1">
      <alignment horizontal="center" wrapText="1"/>
    </xf>
    <xf numFmtId="0" fontId="4" fillId="15" borderId="7" xfId="12" applyNumberFormat="1" applyFont="1" applyFill="1" applyBorder="1" applyAlignment="1">
      <alignment horizontal="center" wrapText="1"/>
    </xf>
    <xf numFmtId="0" fontId="4" fillId="15" borderId="22" xfId="12" applyNumberFormat="1" applyFont="1" applyFill="1" applyBorder="1" applyAlignment="1">
      <alignment horizontal="center" wrapText="1"/>
    </xf>
    <xf numFmtId="0" fontId="4" fillId="15" borderId="6" xfId="0" applyNumberFormat="1" applyFont="1" applyFill="1" applyBorder="1" applyAlignment="1">
      <alignment horizontal="center" wrapText="1"/>
    </xf>
    <xf numFmtId="0" fontId="4" fillId="15" borderId="26" xfId="0" applyNumberFormat="1" applyFont="1" applyFill="1" applyBorder="1" applyAlignment="1">
      <alignment horizontal="center" wrapText="1"/>
    </xf>
    <xf numFmtId="164" fontId="4" fillId="15" borderId="6" xfId="0" applyNumberFormat="1" applyFont="1" applyFill="1" applyBorder="1" applyAlignment="1">
      <alignment horizontal="center" wrapText="1"/>
    </xf>
    <xf numFmtId="164" fontId="4" fillId="15" borderId="7" xfId="0" applyNumberFormat="1" applyFont="1" applyFill="1" applyBorder="1" applyAlignment="1">
      <alignment horizontal="center" wrapText="1"/>
    </xf>
    <xf numFmtId="0" fontId="4" fillId="15" borderId="7" xfId="0" applyNumberFormat="1" applyFont="1" applyFill="1" applyBorder="1" applyAlignment="1">
      <alignment horizontal="center" wrapText="1"/>
    </xf>
    <xf numFmtId="165" fontId="4" fillId="15" borderId="11" xfId="5" applyNumberFormat="1" applyFont="1" applyFill="1" applyBorder="1" applyAlignment="1" applyProtection="1">
      <alignment horizontal="center" wrapText="1"/>
      <protection locked="0"/>
    </xf>
    <xf numFmtId="164" fontId="29" fillId="15" borderId="0" xfId="1" applyFont="1" applyFill="1" applyBorder="1" applyAlignment="1">
      <alignment horizontal="left" vertical="top" wrapText="1"/>
    </xf>
    <xf numFmtId="0" fontId="4" fillId="15" borderId="0" xfId="0" applyFont="1" applyFill="1" applyBorder="1" applyAlignment="1">
      <alignment horizontal="center" wrapText="1"/>
    </xf>
    <xf numFmtId="0" fontId="4" fillId="15" borderId="0" xfId="37" applyFont="1" applyFill="1" applyBorder="1" applyAlignment="1">
      <alignment horizontal="center" wrapText="1"/>
    </xf>
    <xf numFmtId="164" fontId="4" fillId="15" borderId="6" xfId="3" applyFont="1" applyFill="1" applyBorder="1" applyAlignment="1">
      <alignment horizontal="center" wrapText="1"/>
    </xf>
    <xf numFmtId="164" fontId="4" fillId="15" borderId="7" xfId="3" applyFont="1" applyFill="1" applyBorder="1" applyAlignment="1">
      <alignment horizontal="center" wrapText="1"/>
    </xf>
    <xf numFmtId="0" fontId="6" fillId="15" borderId="0" xfId="2" applyFont="1" applyFill="1" applyBorder="1" applyAlignment="1">
      <alignment vertical="top" wrapText="1"/>
    </xf>
    <xf numFmtId="0" fontId="6" fillId="15" borderId="0" xfId="3" applyNumberFormat="1" applyFont="1" applyFill="1" applyBorder="1" applyAlignment="1">
      <alignment vertical="top" wrapText="1"/>
    </xf>
    <xf numFmtId="0" fontId="8" fillId="15" borderId="0" xfId="3" applyNumberFormat="1" applyFont="1" applyFill="1" applyBorder="1" applyAlignment="1">
      <alignment vertical="top" wrapText="1"/>
    </xf>
    <xf numFmtId="164" fontId="6" fillId="15" borderId="0" xfId="3" applyFont="1" applyFill="1" applyBorder="1" applyAlignment="1">
      <alignment vertical="top" wrapText="1"/>
    </xf>
    <xf numFmtId="164" fontId="6" fillId="15" borderId="0" xfId="3" applyFont="1" applyFill="1" applyBorder="1" applyAlignment="1">
      <alignment horizontal="left" vertical="center" wrapText="1"/>
    </xf>
    <xf numFmtId="164" fontId="7" fillId="15" borderId="38" xfId="3" applyFont="1" applyFill="1" applyBorder="1" applyAlignment="1">
      <alignment horizontal="left" vertical="top"/>
    </xf>
    <xf numFmtId="164" fontId="6" fillId="15" borderId="0" xfId="3" applyFont="1" applyFill="1" applyAlignment="1">
      <alignment horizontal="center" vertical="top" wrapText="1"/>
    </xf>
    <xf numFmtId="164" fontId="6" fillId="15" borderId="0" xfId="3" applyFont="1" applyFill="1" applyAlignment="1">
      <alignment horizontal="left" vertical="center" wrapText="1"/>
    </xf>
    <xf numFmtId="164" fontId="1" fillId="15" borderId="0" xfId="16" applyFill="1"/>
    <xf numFmtId="164" fontId="39" fillId="15" borderId="0" xfId="7" applyFont="1" applyFill="1"/>
    <xf numFmtId="0" fontId="4" fillId="15" borderId="42" xfId="14" applyNumberFormat="1" applyFont="1" applyFill="1" applyBorder="1" applyAlignment="1">
      <alignment horizontal="left" wrapText="1"/>
    </xf>
    <xf numFmtId="0" fontId="4" fillId="15" borderId="24" xfId="14" applyNumberFormat="1" applyFont="1" applyFill="1" applyBorder="1"/>
    <xf numFmtId="0" fontId="4" fillId="15" borderId="0" xfId="2" applyFont="1" applyFill="1" applyAlignment="1">
      <alignment vertical="top" wrapText="1"/>
    </xf>
    <xf numFmtId="0" fontId="4" fillId="15" borderId="0" xfId="2" applyFont="1" applyFill="1" applyAlignment="1">
      <alignment vertical="top"/>
    </xf>
    <xf numFmtId="0" fontId="4" fillId="15" borderId="0" xfId="2" applyFont="1" applyFill="1" applyBorder="1" applyAlignment="1">
      <alignment vertical="top"/>
    </xf>
    <xf numFmtId="0" fontId="4" fillId="15" borderId="27" xfId="2" applyFont="1" applyFill="1" applyBorder="1" applyAlignment="1">
      <alignment vertical="top" wrapText="1"/>
    </xf>
    <xf numFmtId="0" fontId="4" fillId="15" borderId="11" xfId="2" applyFont="1" applyFill="1" applyBorder="1" applyAlignment="1">
      <alignment horizontal="center" vertical="top" wrapText="1"/>
    </xf>
    <xf numFmtId="0" fontId="8" fillId="15" borderId="0" xfId="2" applyFont="1" applyFill="1" applyBorder="1" applyAlignment="1">
      <alignment vertical="top"/>
    </xf>
    <xf numFmtId="0" fontId="2" fillId="15" borderId="11" xfId="2" applyFont="1" applyFill="1" applyBorder="1" applyAlignment="1">
      <alignment horizontal="center" vertical="center" wrapText="1"/>
    </xf>
    <xf numFmtId="0" fontId="2" fillId="15" borderId="12" xfId="2" applyFont="1" applyFill="1" applyBorder="1" applyAlignment="1">
      <alignment horizontal="center" vertical="center" wrapText="1"/>
    </xf>
    <xf numFmtId="0" fontId="4" fillId="15" borderId="49" xfId="2" applyFont="1" applyFill="1" applyBorder="1" applyAlignment="1">
      <alignment vertical="top"/>
    </xf>
    <xf numFmtId="0" fontId="4" fillId="15" borderId="0" xfId="2" applyFont="1" applyFill="1" applyBorder="1" applyAlignment="1">
      <alignment horizontal="center" vertical="top"/>
    </xf>
    <xf numFmtId="0" fontId="4" fillId="15" borderId="0" xfId="2" applyFont="1" applyFill="1" applyAlignment="1">
      <alignment horizontal="center" vertical="top"/>
    </xf>
    <xf numFmtId="165" fontId="4" fillId="15" borderId="0" xfId="2" applyNumberFormat="1" applyFont="1" applyFill="1" applyAlignment="1">
      <alignment horizontal="center" vertical="top" wrapText="1"/>
    </xf>
    <xf numFmtId="0" fontId="4" fillId="15" borderId="0" xfId="2" applyNumberFormat="1" applyFont="1" applyFill="1" applyAlignment="1">
      <alignment vertical="top" wrapText="1"/>
    </xf>
    <xf numFmtId="0" fontId="4" fillId="15" borderId="13" xfId="3" applyNumberFormat="1" applyFont="1" applyFill="1" applyBorder="1" applyAlignment="1">
      <alignment horizontal="center" vertical="top" wrapText="1"/>
    </xf>
    <xf numFmtId="0" fontId="9" fillId="15" borderId="0" xfId="18" applyFont="1" applyFill="1" applyAlignment="1">
      <alignment vertical="top"/>
    </xf>
    <xf numFmtId="0" fontId="8" fillId="15" borderId="0" xfId="3" applyNumberFormat="1" applyFont="1" applyFill="1" applyAlignment="1">
      <alignment vertical="top"/>
    </xf>
    <xf numFmtId="0" fontId="8" fillId="15" borderId="0" xfId="3" applyNumberFormat="1" applyFont="1" applyFill="1" applyBorder="1" applyAlignment="1">
      <alignment vertical="top"/>
    </xf>
    <xf numFmtId="0" fontId="4" fillId="15" borderId="27" xfId="3" applyNumberFormat="1" applyFont="1" applyFill="1" applyBorder="1" applyAlignment="1">
      <alignment horizontal="left" wrapText="1"/>
    </xf>
    <xf numFmtId="0" fontId="8" fillId="15" borderId="0" xfId="3" applyNumberFormat="1" applyFont="1" applyFill="1" applyBorder="1" applyAlignment="1">
      <alignment wrapText="1"/>
    </xf>
    <xf numFmtId="0" fontId="8" fillId="15" borderId="0" xfId="3" applyNumberFormat="1" applyFont="1" applyFill="1" applyAlignment="1">
      <alignment vertical="center" wrapText="1"/>
    </xf>
    <xf numFmtId="0" fontId="8" fillId="15" borderId="0" xfId="3" applyNumberFormat="1" applyFont="1" applyFill="1" applyAlignment="1">
      <alignment horizontal="left" wrapText="1"/>
    </xf>
    <xf numFmtId="0" fontId="6" fillId="15" borderId="0" xfId="0" applyFont="1" applyFill="1" applyAlignment="1">
      <alignment horizontal="left" vertical="center"/>
    </xf>
    <xf numFmtId="0" fontId="9" fillId="15" borderId="0" xfId="0" applyNumberFormat="1" applyFont="1" applyFill="1" applyAlignment="1">
      <alignment vertical="top"/>
    </xf>
    <xf numFmtId="0" fontId="6" fillId="15" borderId="0" xfId="37" applyFont="1" applyFill="1" applyAlignment="1">
      <alignment horizontal="left" vertical="center" readingOrder="1"/>
    </xf>
    <xf numFmtId="44" fontId="8" fillId="15" borderId="0" xfId="5" applyFont="1" applyFill="1" applyAlignment="1">
      <alignment horizontal="center" vertical="top" wrapText="1"/>
    </xf>
    <xf numFmtId="164" fontId="32" fillId="15" borderId="0" xfId="13" applyFont="1" applyFill="1" applyAlignment="1">
      <alignment vertical="top" wrapText="1"/>
    </xf>
    <xf numFmtId="164" fontId="8" fillId="15" borderId="0" xfId="13" applyFont="1" applyFill="1" applyAlignment="1">
      <alignment vertical="top" wrapText="1"/>
    </xf>
    <xf numFmtId="164" fontId="8" fillId="15" borderId="0" xfId="13" applyFont="1" applyFill="1" applyAlignment="1">
      <alignment vertical="top"/>
    </xf>
    <xf numFmtId="0" fontId="6" fillId="15" borderId="0" xfId="37" applyFont="1" applyFill="1" applyAlignment="1">
      <alignment vertical="top" wrapText="1"/>
    </xf>
    <xf numFmtId="0" fontId="6" fillId="15" borderId="0" xfId="37" applyFont="1" applyFill="1" applyAlignment="1">
      <alignment horizontal="left" vertical="top" wrapText="1"/>
    </xf>
    <xf numFmtId="0" fontId="8" fillId="15" borderId="0" xfId="38" applyFont="1" applyFill="1" applyAlignment="1">
      <alignment vertical="top" wrapText="1"/>
    </xf>
    <xf numFmtId="0" fontId="8" fillId="15" borderId="0" xfId="38" applyFont="1" applyFill="1" applyAlignment="1">
      <alignment horizontal="left" vertical="top" wrapText="1"/>
    </xf>
    <xf numFmtId="0" fontId="34" fillId="15" borderId="0" xfId="12" applyNumberFormat="1" applyFont="1" applyFill="1" applyBorder="1" applyAlignment="1">
      <alignment vertical="top" wrapText="1"/>
    </xf>
    <xf numFmtId="0" fontId="34" fillId="15" borderId="23" xfId="12" applyNumberFormat="1" applyFont="1" applyFill="1" applyBorder="1" applyAlignment="1">
      <alignment vertical="top" wrapText="1"/>
    </xf>
    <xf numFmtId="0" fontId="34" fillId="15" borderId="9" xfId="12" applyNumberFormat="1" applyFont="1" applyFill="1" applyBorder="1" applyAlignment="1">
      <alignment vertical="top" wrapText="1"/>
    </xf>
    <xf numFmtId="164" fontId="34" fillId="15" borderId="0" xfId="3" applyFont="1" applyFill="1" applyAlignment="1">
      <alignment vertical="top" wrapText="1"/>
    </xf>
    <xf numFmtId="0" fontId="4" fillId="15" borderId="0" xfId="0" applyFont="1" applyFill="1" applyAlignment="1"/>
    <xf numFmtId="164" fontId="9" fillId="15" borderId="0" xfId="15" applyFont="1" applyFill="1"/>
    <xf numFmtId="0" fontId="8" fillId="15" borderId="0" xfId="3" applyNumberFormat="1" applyFont="1" applyFill="1" applyBorder="1"/>
    <xf numFmtId="0" fontId="40" fillId="15" borderId="0" xfId="2" applyFont="1" applyFill="1" applyAlignment="1">
      <alignment vertical="top" wrapText="1"/>
    </xf>
    <xf numFmtId="0" fontId="8" fillId="15" borderId="0" xfId="2" applyFont="1" applyFill="1" applyAlignment="1">
      <alignment vertical="top"/>
    </xf>
    <xf numFmtId="167" fontId="6" fillId="15" borderId="0" xfId="2" applyNumberFormat="1" applyFont="1" applyFill="1" applyAlignment="1">
      <alignment horizontal="center" vertical="top"/>
    </xf>
    <xf numFmtId="0" fontId="9" fillId="15" borderId="0" xfId="12" applyNumberFormat="1" applyFont="1" applyFill="1" applyBorder="1"/>
    <xf numFmtId="0" fontId="8" fillId="15" borderId="0" xfId="44" applyNumberFormat="1" applyFont="1" applyFill="1"/>
    <xf numFmtId="0" fontId="9" fillId="15" borderId="0" xfId="12" applyNumberFormat="1" applyFont="1" applyFill="1" applyAlignment="1">
      <alignment vertical="top" wrapText="1"/>
    </xf>
    <xf numFmtId="0" fontId="9" fillId="15" borderId="0" xfId="12" applyNumberFormat="1" applyFont="1" applyFill="1" applyAlignment="1">
      <alignment vertical="top"/>
    </xf>
    <xf numFmtId="0" fontId="34" fillId="15" borderId="0" xfId="7" applyNumberFormat="1" applyFont="1" applyFill="1" applyAlignment="1">
      <alignment vertical="top" wrapText="1"/>
    </xf>
    <xf numFmtId="0" fontId="34" fillId="15" borderId="41" xfId="7" applyNumberFormat="1" applyFont="1" applyFill="1" applyBorder="1" applyAlignment="1">
      <alignment vertical="top" wrapText="1"/>
    </xf>
    <xf numFmtId="0" fontId="4" fillId="15" borderId="7" xfId="3" applyNumberFormat="1" applyFont="1" applyFill="1" applyBorder="1" applyAlignment="1">
      <alignment horizontal="center" vertical="top" wrapText="1"/>
    </xf>
    <xf numFmtId="0" fontId="4" fillId="15" borderId="8" xfId="3" applyNumberFormat="1" applyFont="1" applyFill="1" applyBorder="1" applyAlignment="1">
      <alignment horizontal="left" vertical="center" wrapText="1"/>
    </xf>
    <xf numFmtId="0" fontId="4" fillId="15" borderId="17" xfId="3" applyNumberFormat="1" applyFont="1" applyFill="1" applyBorder="1" applyAlignment="1">
      <alignment horizontal="center"/>
    </xf>
    <xf numFmtId="0" fontId="4" fillId="15" borderId="8" xfId="3" applyNumberFormat="1" applyFont="1" applyFill="1" applyBorder="1" applyAlignment="1">
      <alignment horizontal="left" vertical="center"/>
    </xf>
    <xf numFmtId="0" fontId="4" fillId="15" borderId="9" xfId="3" applyNumberFormat="1" applyFont="1" applyFill="1" applyBorder="1" applyAlignment="1">
      <alignment horizontal="center" vertical="center"/>
    </xf>
    <xf numFmtId="0" fontId="28" fillId="15" borderId="5" xfId="3" applyNumberFormat="1" applyFont="1" applyFill="1" applyBorder="1" applyAlignment="1">
      <alignment horizontal="left"/>
    </xf>
    <xf numFmtId="0" fontId="28" fillId="15" borderId="6" xfId="3" applyNumberFormat="1" applyFont="1" applyFill="1" applyBorder="1" applyAlignment="1">
      <alignment horizontal="center" vertical="center"/>
    </xf>
    <xf numFmtId="0" fontId="4" fillId="15" borderId="16" xfId="3" applyNumberFormat="1" applyFont="1" applyFill="1" applyBorder="1" applyAlignment="1">
      <alignment horizontal="left" vertical="center" wrapText="1"/>
    </xf>
    <xf numFmtId="0" fontId="4" fillId="15" borderId="17" xfId="3" applyNumberFormat="1" applyFont="1" applyFill="1" applyBorder="1" applyAlignment="1">
      <alignment horizontal="center" vertical="center"/>
    </xf>
    <xf numFmtId="0" fontId="4" fillId="15" borderId="16" xfId="3" applyNumberFormat="1" applyFont="1" applyFill="1" applyBorder="1" applyAlignment="1">
      <alignment vertical="top"/>
    </xf>
    <xf numFmtId="0" fontId="4" fillId="15" borderId="8" xfId="3" applyNumberFormat="1" applyFont="1" applyFill="1" applyBorder="1" applyAlignment="1">
      <alignment vertical="top"/>
    </xf>
    <xf numFmtId="0" fontId="4" fillId="15" borderId="10" xfId="3" applyNumberFormat="1" applyFont="1" applyFill="1" applyBorder="1" applyAlignment="1">
      <alignment vertical="top"/>
    </xf>
    <xf numFmtId="0" fontId="4" fillId="15" borderId="24" xfId="3" applyNumberFormat="1" applyFont="1" applyFill="1" applyBorder="1"/>
    <xf numFmtId="0" fontId="4" fillId="15" borderId="0" xfId="3" applyNumberFormat="1" applyFont="1" applyFill="1" applyBorder="1" applyAlignment="1">
      <alignment horizontal="center" vertical="center" wrapText="1"/>
    </xf>
    <xf numFmtId="0" fontId="4" fillId="15" borderId="41" xfId="3" applyNumberFormat="1" applyFont="1" applyFill="1" applyBorder="1" applyAlignment="1">
      <alignment horizontal="center" vertical="center" wrapText="1"/>
    </xf>
    <xf numFmtId="0" fontId="28" fillId="15" borderId="42" xfId="3" applyNumberFormat="1" applyFont="1" applyFill="1" applyBorder="1" applyAlignment="1">
      <alignment horizontal="left" vertical="center" wrapText="1"/>
    </xf>
    <xf numFmtId="0" fontId="28" fillId="15" borderId="6" xfId="3" applyNumberFormat="1" applyFont="1" applyFill="1" applyBorder="1" applyAlignment="1">
      <alignment horizontal="center" vertical="center" wrapText="1"/>
    </xf>
    <xf numFmtId="0" fontId="28" fillId="15" borderId="7" xfId="3" applyNumberFormat="1" applyFont="1" applyFill="1" applyBorder="1" applyAlignment="1">
      <alignment horizontal="center" vertical="center" wrapText="1"/>
    </xf>
    <xf numFmtId="49" fontId="4" fillId="15" borderId="16" xfId="3" applyNumberFormat="1" applyFont="1" applyFill="1" applyBorder="1" applyAlignment="1">
      <alignment horizontal="left"/>
    </xf>
    <xf numFmtId="165" fontId="4" fillId="15" borderId="13" xfId="3" applyNumberFormat="1" applyFont="1" applyFill="1" applyBorder="1" applyAlignment="1">
      <alignment horizontal="center"/>
    </xf>
    <xf numFmtId="49" fontId="4" fillId="15" borderId="14" xfId="3" applyNumberFormat="1" applyFont="1" applyFill="1" applyBorder="1" applyAlignment="1">
      <alignment horizontal="center"/>
    </xf>
    <xf numFmtId="49" fontId="4" fillId="15" borderId="24" xfId="3" applyNumberFormat="1" applyFont="1" applyFill="1" applyBorder="1" applyAlignment="1">
      <alignment horizontal="left"/>
    </xf>
    <xf numFmtId="165" fontId="4" fillId="15" borderId="0" xfId="3" applyNumberFormat="1" applyFont="1" applyFill="1" applyBorder="1" applyAlignment="1">
      <alignment horizontal="center"/>
    </xf>
    <xf numFmtId="49" fontId="4" fillId="15" borderId="9" xfId="3" applyNumberFormat="1" applyFont="1" applyFill="1" applyBorder="1" applyAlignment="1">
      <alignment horizontal="center"/>
    </xf>
    <xf numFmtId="6" fontId="4" fillId="15" borderId="0" xfId="3" applyNumberFormat="1" applyFont="1" applyFill="1" applyBorder="1" applyAlignment="1">
      <alignment horizontal="center"/>
    </xf>
    <xf numFmtId="165" fontId="4" fillId="15" borderId="9" xfId="3" applyNumberFormat="1" applyFont="1" applyFill="1" applyBorder="1" applyAlignment="1">
      <alignment horizontal="center"/>
    </xf>
    <xf numFmtId="164" fontId="4" fillId="15" borderId="9" xfId="3" applyFont="1" applyFill="1" applyBorder="1" applyAlignment="1" applyProtection="1">
      <alignment horizontal="center" vertical="top" wrapText="1"/>
    </xf>
    <xf numFmtId="49" fontId="4" fillId="15" borderId="10" xfId="3" applyNumberFormat="1" applyFont="1" applyFill="1" applyBorder="1" applyAlignment="1">
      <alignment horizontal="left"/>
    </xf>
    <xf numFmtId="165" fontId="4" fillId="15" borderId="11" xfId="3" applyNumberFormat="1" applyFont="1" applyFill="1" applyBorder="1" applyAlignment="1">
      <alignment horizontal="center"/>
    </xf>
    <xf numFmtId="49" fontId="4" fillId="15" borderId="12" xfId="3" applyNumberFormat="1" applyFont="1" applyFill="1" applyBorder="1" applyAlignment="1">
      <alignment horizontal="center"/>
    </xf>
    <xf numFmtId="0" fontId="4" fillId="15" borderId="24" xfId="2" applyFont="1" applyFill="1" applyBorder="1" applyAlignment="1">
      <alignment horizontal="left" vertical="top" wrapText="1"/>
    </xf>
    <xf numFmtId="0" fontId="4" fillId="15" borderId="0" xfId="2" applyFont="1" applyFill="1" applyBorder="1" applyAlignment="1">
      <alignment horizontal="center" vertical="top" wrapText="1"/>
    </xf>
    <xf numFmtId="0" fontId="4" fillId="15" borderId="9" xfId="2" applyFont="1" applyFill="1" applyBorder="1" applyAlignment="1">
      <alignment horizontal="center" vertical="top" wrapText="1"/>
    </xf>
    <xf numFmtId="0" fontId="4" fillId="15" borderId="24" xfId="2" applyFont="1" applyFill="1" applyBorder="1" applyAlignment="1">
      <alignment horizontal="left" vertical="top" wrapText="1" indent="1"/>
    </xf>
    <xf numFmtId="0" fontId="4" fillId="15" borderId="10" xfId="2" applyFont="1" applyFill="1" applyBorder="1" applyAlignment="1">
      <alignment horizontal="left" vertical="top" wrapText="1"/>
    </xf>
    <xf numFmtId="0" fontId="4" fillId="15" borderId="12" xfId="2" applyFont="1" applyFill="1" applyBorder="1" applyAlignment="1">
      <alignment horizontal="center" vertical="top" wrapText="1"/>
    </xf>
    <xf numFmtId="0" fontId="4" fillId="15" borderId="24" xfId="37" applyFont="1" applyFill="1" applyBorder="1" applyAlignment="1">
      <alignment horizontal="left" vertical="top" wrapText="1"/>
    </xf>
    <xf numFmtId="0" fontId="4" fillId="15" borderId="0" xfId="5" applyNumberFormat="1" applyFont="1" applyFill="1" applyBorder="1" applyAlignment="1">
      <alignment horizontal="center" vertical="top" wrapText="1"/>
    </xf>
    <xf numFmtId="165" fontId="4" fillId="15" borderId="9" xfId="5" applyNumberFormat="1" applyFont="1" applyFill="1" applyBorder="1" applyAlignment="1">
      <alignment horizontal="center" vertical="top" wrapText="1"/>
    </xf>
    <xf numFmtId="165" fontId="4" fillId="15" borderId="9" xfId="6" applyNumberFormat="1" applyFont="1" applyFill="1" applyBorder="1" applyAlignment="1">
      <alignment horizontal="center" vertical="top" wrapText="1"/>
    </xf>
    <xf numFmtId="0" fontId="4" fillId="15" borderId="24" xfId="37" applyFont="1" applyFill="1" applyBorder="1" applyAlignment="1">
      <alignment horizontal="left" vertical="top" wrapText="1" indent="1"/>
    </xf>
    <xf numFmtId="0" fontId="4" fillId="15" borderId="0" xfId="5" quotePrefix="1" applyNumberFormat="1" applyFont="1" applyFill="1" applyBorder="1" applyAlignment="1">
      <alignment horizontal="center" vertical="top" wrapText="1"/>
    </xf>
    <xf numFmtId="0" fontId="34" fillId="15" borderId="0" xfId="37" applyNumberFormat="1" applyFont="1" applyFill="1" applyBorder="1" applyAlignment="1">
      <alignment horizontal="center" vertical="top" wrapText="1"/>
    </xf>
    <xf numFmtId="0" fontId="34" fillId="15" borderId="9" xfId="37" applyFont="1" applyFill="1" applyBorder="1" applyAlignment="1">
      <alignment horizontal="center" vertical="top" wrapText="1"/>
    </xf>
    <xf numFmtId="0" fontId="34" fillId="15" borderId="0" xfId="5" applyNumberFormat="1" applyFont="1" applyFill="1" applyAlignment="1">
      <alignment horizontal="center" vertical="top" wrapText="1"/>
    </xf>
    <xf numFmtId="165" fontId="34" fillId="15" borderId="9" xfId="5" applyNumberFormat="1" applyFont="1" applyFill="1" applyBorder="1" applyAlignment="1">
      <alignment horizontal="center" vertical="top" wrapText="1"/>
    </xf>
    <xf numFmtId="0" fontId="4" fillId="15" borderId="0" xfId="37" applyNumberFormat="1" applyFont="1" applyFill="1" applyBorder="1" applyAlignment="1">
      <alignment horizontal="center" vertical="top" wrapText="1"/>
    </xf>
    <xf numFmtId="0" fontId="4" fillId="15" borderId="10" xfId="37" applyFont="1" applyFill="1" applyBorder="1" applyAlignment="1">
      <alignment horizontal="left" vertical="top" wrapText="1"/>
    </xf>
    <xf numFmtId="0" fontId="4" fillId="15" borderId="11" xfId="5" applyNumberFormat="1" applyFont="1" applyFill="1" applyBorder="1" applyAlignment="1">
      <alignment horizontal="center" vertical="top" wrapText="1"/>
    </xf>
    <xf numFmtId="165" fontId="4" fillId="15" borderId="0" xfId="5" applyNumberFormat="1" applyFont="1" applyFill="1" applyBorder="1" applyAlignment="1">
      <alignment horizontal="center" vertical="top" wrapText="1"/>
    </xf>
    <xf numFmtId="167" fontId="4" fillId="15" borderId="41" xfId="2" applyNumberFormat="1" applyFont="1" applyFill="1" applyBorder="1" applyAlignment="1">
      <alignment horizontal="center" vertical="top" wrapText="1"/>
    </xf>
    <xf numFmtId="0" fontId="4" fillId="15" borderId="27" xfId="2" applyFont="1" applyFill="1" applyBorder="1" applyAlignment="1">
      <alignment horizontal="left" vertical="top" wrapText="1"/>
    </xf>
    <xf numFmtId="167" fontId="4" fillId="15" borderId="0" xfId="2" applyNumberFormat="1" applyFont="1" applyFill="1" applyBorder="1" applyAlignment="1">
      <alignment horizontal="center" vertical="top" wrapText="1"/>
    </xf>
    <xf numFmtId="0" fontId="4" fillId="15" borderId="24" xfId="37" applyFont="1" applyFill="1" applyBorder="1" applyAlignment="1">
      <alignment vertical="top" wrapText="1"/>
    </xf>
    <xf numFmtId="9" fontId="4" fillId="15" borderId="14" xfId="37" applyNumberFormat="1" applyFont="1" applyFill="1" applyBorder="1" applyAlignment="1">
      <alignment horizontal="left" vertical="top" wrapText="1"/>
    </xf>
    <xf numFmtId="0" fontId="4" fillId="15" borderId="9" xfId="37" applyFont="1" applyFill="1" applyBorder="1" applyAlignment="1">
      <alignment horizontal="left" vertical="top" wrapText="1"/>
    </xf>
    <xf numFmtId="0" fontId="34" fillId="15" borderId="9" xfId="37" applyFont="1" applyFill="1" applyBorder="1" applyAlignment="1">
      <alignment vertical="top" wrapText="1"/>
    </xf>
    <xf numFmtId="6" fontId="4" fillId="15" borderId="9" xfId="37" applyNumberFormat="1" applyFont="1" applyFill="1" applyBorder="1" applyAlignment="1">
      <alignment horizontal="left" vertical="top" wrapText="1"/>
    </xf>
    <xf numFmtId="9" fontId="4" fillId="15" borderId="9" xfId="37" applyNumberFormat="1" applyFont="1" applyFill="1" applyBorder="1" applyAlignment="1">
      <alignment horizontal="left" vertical="top" wrapText="1"/>
    </xf>
    <xf numFmtId="166" fontId="4" fillId="15" borderId="9" xfId="37" applyNumberFormat="1" applyFont="1" applyFill="1" applyBorder="1" applyAlignment="1">
      <alignment horizontal="left" vertical="top" wrapText="1"/>
    </xf>
    <xf numFmtId="0" fontId="4" fillId="15" borderId="10" xfId="37" applyFont="1" applyFill="1" applyBorder="1" applyAlignment="1">
      <alignment vertical="top" wrapText="1"/>
    </xf>
    <xf numFmtId="6" fontId="4" fillId="15" borderId="12" xfId="37" applyNumberFormat="1" applyFont="1" applyFill="1" applyBorder="1" applyAlignment="1">
      <alignment horizontal="left" vertical="top" wrapText="1"/>
    </xf>
    <xf numFmtId="0" fontId="4" fillId="15" borderId="24" xfId="38" applyFont="1" applyFill="1" applyBorder="1" applyAlignment="1">
      <alignment horizontal="left" vertical="top" wrapText="1"/>
    </xf>
    <xf numFmtId="0" fontId="4" fillId="15" borderId="9" xfId="38" applyFont="1" applyFill="1" applyBorder="1" applyAlignment="1">
      <alignment horizontal="left" vertical="top" wrapText="1"/>
    </xf>
    <xf numFmtId="0" fontId="34" fillId="15" borderId="9" xfId="38" applyFont="1" applyFill="1" applyBorder="1" applyAlignment="1">
      <alignment horizontal="left" vertical="top" wrapText="1"/>
    </xf>
    <xf numFmtId="0" fontId="4" fillId="15" borderId="24" xfId="38" applyFont="1" applyFill="1" applyBorder="1" applyAlignment="1">
      <alignment horizontal="left" vertical="top" wrapText="1" indent="1"/>
    </xf>
    <xf numFmtId="0" fontId="4" fillId="15" borderId="10" xfId="38" applyFont="1" applyFill="1" applyBorder="1" applyAlignment="1">
      <alignment horizontal="left" vertical="top" wrapText="1"/>
    </xf>
    <xf numFmtId="0" fontId="4" fillId="15" borderId="12" xfId="38" applyFont="1" applyFill="1" applyBorder="1" applyAlignment="1">
      <alignment horizontal="left" vertical="top" wrapText="1"/>
    </xf>
    <xf numFmtId="0" fontId="4" fillId="15" borderId="24" xfId="39" applyFont="1" applyFill="1" applyBorder="1" applyAlignment="1" applyProtection="1">
      <alignment horizontal="left" vertical="top" wrapText="1"/>
      <protection locked="0"/>
    </xf>
    <xf numFmtId="0" fontId="4" fillId="15" borderId="0" xfId="39" applyFont="1" applyFill="1" applyBorder="1" applyAlignment="1" applyProtection="1">
      <alignment horizontal="center" vertical="top" wrapText="1"/>
      <protection locked="0"/>
    </xf>
    <xf numFmtId="165" fontId="4" fillId="15" borderId="0" xfId="5" applyNumberFormat="1" applyFont="1" applyFill="1" applyBorder="1" applyAlignment="1" applyProtection="1">
      <alignment horizontal="center" vertical="top" wrapText="1"/>
      <protection locked="0"/>
    </xf>
    <xf numFmtId="0" fontId="4" fillId="15" borderId="23" xfId="39" applyFont="1" applyFill="1" applyBorder="1" applyAlignment="1" applyProtection="1">
      <alignment horizontal="center" vertical="top" wrapText="1"/>
      <protection locked="0"/>
    </xf>
    <xf numFmtId="165" fontId="4" fillId="15" borderId="9" xfId="5" applyNumberFormat="1" applyFont="1" applyFill="1" applyBorder="1" applyAlignment="1" applyProtection="1">
      <alignment horizontal="center" vertical="top" wrapText="1"/>
      <protection locked="0"/>
    </xf>
    <xf numFmtId="0" fontId="4" fillId="15" borderId="24" xfId="39" applyFont="1" applyFill="1" applyBorder="1" applyAlignment="1" applyProtection="1">
      <alignment horizontal="left" vertical="top" wrapText="1" indent="1"/>
      <protection locked="0"/>
    </xf>
    <xf numFmtId="0" fontId="34" fillId="15" borderId="0" xfId="39" applyFont="1" applyFill="1" applyAlignment="1" applyProtection="1">
      <alignment horizontal="center" vertical="top" wrapText="1"/>
      <protection locked="0"/>
    </xf>
    <xf numFmtId="165" fontId="34" fillId="15" borderId="0" xfId="5" applyNumberFormat="1" applyFont="1" applyFill="1" applyAlignment="1" applyProtection="1">
      <alignment horizontal="center" vertical="top" wrapText="1"/>
      <protection locked="0"/>
    </xf>
    <xf numFmtId="0" fontId="34" fillId="15" borderId="23" xfId="39" applyFont="1" applyFill="1" applyBorder="1" applyAlignment="1" applyProtection="1">
      <alignment horizontal="center" vertical="top" wrapText="1"/>
      <protection locked="0"/>
    </xf>
    <xf numFmtId="165" fontId="34" fillId="15" borderId="9" xfId="5" applyNumberFormat="1" applyFont="1" applyFill="1" applyBorder="1" applyAlignment="1" applyProtection="1">
      <alignment horizontal="center" vertical="top" wrapText="1"/>
      <protection locked="0"/>
    </xf>
    <xf numFmtId="0" fontId="34" fillId="15" borderId="9" xfId="39" applyFont="1" applyFill="1" applyBorder="1" applyAlignment="1" applyProtection="1">
      <alignment horizontal="center" vertical="top" wrapText="1"/>
      <protection locked="0"/>
    </xf>
    <xf numFmtId="165" fontId="4" fillId="15" borderId="36" xfId="5" applyNumberFormat="1" applyFont="1" applyFill="1" applyBorder="1" applyAlignment="1" applyProtection="1">
      <alignment horizontal="center" vertical="top" wrapText="1"/>
      <protection locked="0"/>
    </xf>
    <xf numFmtId="0" fontId="4" fillId="15" borderId="0" xfId="39" applyFont="1" applyFill="1" applyAlignment="1" applyProtection="1">
      <alignment horizontal="center" vertical="top" wrapText="1"/>
      <protection locked="0"/>
    </xf>
    <xf numFmtId="165" fontId="4" fillId="15" borderId="0" xfId="5" applyNumberFormat="1" applyFont="1" applyFill="1" applyAlignment="1" applyProtection="1">
      <alignment horizontal="center" vertical="top" wrapText="1"/>
      <protection locked="0"/>
    </xf>
    <xf numFmtId="6" fontId="4" fillId="15" borderId="0" xfId="5" quotePrefix="1" applyNumberFormat="1" applyFont="1" applyFill="1" applyBorder="1" applyAlignment="1" applyProtection="1">
      <alignment horizontal="center" vertical="top" wrapText="1"/>
      <protection locked="0"/>
    </xf>
    <xf numFmtId="0" fontId="4" fillId="15" borderId="10" xfId="39" applyFont="1" applyFill="1" applyBorder="1" applyAlignment="1" applyProtection="1">
      <alignment horizontal="left" vertical="top" wrapText="1"/>
      <protection locked="0"/>
    </xf>
    <xf numFmtId="0" fontId="4" fillId="15" borderId="11" xfId="39" applyFont="1" applyFill="1" applyBorder="1" applyAlignment="1" applyProtection="1">
      <alignment horizontal="center" vertical="top" wrapText="1"/>
      <protection locked="0"/>
    </xf>
    <xf numFmtId="0" fontId="4" fillId="15" borderId="25" xfId="39" applyFont="1" applyFill="1" applyBorder="1" applyAlignment="1" applyProtection="1">
      <alignment horizontal="center" vertical="top" wrapText="1"/>
      <protection locked="0"/>
    </xf>
    <xf numFmtId="165" fontId="4" fillId="15" borderId="12" xfId="5" applyNumberFormat="1" applyFont="1" applyFill="1" applyBorder="1" applyAlignment="1" applyProtection="1">
      <alignment horizontal="center" vertical="top" wrapText="1"/>
      <protection locked="0"/>
    </xf>
    <xf numFmtId="165" fontId="4" fillId="15" borderId="0" xfId="2" applyNumberFormat="1" applyFont="1" applyFill="1" applyBorder="1" applyAlignment="1">
      <alignment horizontal="center" vertical="top" wrapText="1"/>
    </xf>
    <xf numFmtId="165" fontId="4" fillId="15" borderId="41" xfId="2" applyNumberFormat="1" applyFont="1" applyFill="1" applyBorder="1" applyAlignment="1">
      <alignment horizontal="center" vertical="top" wrapText="1"/>
    </xf>
    <xf numFmtId="168" fontId="4" fillId="15" borderId="11" xfId="2" applyNumberFormat="1" applyFont="1" applyFill="1" applyBorder="1" applyAlignment="1">
      <alignment horizontal="center" vertical="top" wrapText="1"/>
    </xf>
    <xf numFmtId="168" fontId="4" fillId="15" borderId="12" xfId="2" applyNumberFormat="1" applyFont="1" applyFill="1" applyBorder="1" applyAlignment="1">
      <alignment horizontal="center" vertical="top" wrapText="1"/>
    </xf>
    <xf numFmtId="0" fontId="28" fillId="15" borderId="49" xfId="2" applyFont="1" applyFill="1" applyBorder="1" applyAlignment="1">
      <alignment horizontal="left" vertical="top" wrapText="1"/>
    </xf>
    <xf numFmtId="168" fontId="4" fillId="15" borderId="38" xfId="2" applyNumberFormat="1" applyFont="1" applyFill="1" applyBorder="1" applyAlignment="1">
      <alignment horizontal="center" vertical="top" wrapText="1"/>
    </xf>
    <xf numFmtId="168" fontId="4" fillId="15" borderId="39" xfId="2" applyNumberFormat="1" applyFont="1" applyFill="1" applyBorder="1" applyAlignment="1">
      <alignment horizontal="center" vertical="top" wrapText="1"/>
    </xf>
    <xf numFmtId="0" fontId="28" fillId="15" borderId="27" xfId="2" applyFont="1" applyFill="1" applyBorder="1" applyAlignment="1">
      <alignment horizontal="left" vertical="top" wrapText="1"/>
    </xf>
    <xf numFmtId="0" fontId="6" fillId="15" borderId="11" xfId="12" applyNumberFormat="1" applyFont="1" applyFill="1" applyBorder="1" applyAlignment="1">
      <alignment horizontal="center" vertical="top" wrapText="1"/>
    </xf>
    <xf numFmtId="0" fontId="4" fillId="15" borderId="24" xfId="3" applyNumberFormat="1" applyFont="1" applyFill="1" applyBorder="1" applyAlignment="1">
      <alignment vertical="top"/>
    </xf>
    <xf numFmtId="0" fontId="4" fillId="15" borderId="0" xfId="3" quotePrefix="1" applyNumberFormat="1" applyFont="1" applyFill="1" applyAlignment="1">
      <alignment horizontal="center" vertical="top"/>
    </xf>
    <xf numFmtId="0" fontId="4" fillId="15" borderId="0" xfId="3" quotePrefix="1" applyNumberFormat="1" applyFont="1" applyFill="1" applyBorder="1" applyAlignment="1">
      <alignment horizontal="center" vertical="top"/>
    </xf>
    <xf numFmtId="0" fontId="4" fillId="15" borderId="12" xfId="3" applyNumberFormat="1" applyFont="1" applyFill="1" applyBorder="1" applyAlignment="1">
      <alignment horizontal="center" vertical="top"/>
    </xf>
    <xf numFmtId="0" fontId="4" fillId="15" borderId="41" xfId="10" applyNumberFormat="1" applyFont="1" applyFill="1" applyBorder="1" applyAlignment="1">
      <alignment horizontal="center" vertical="top"/>
    </xf>
    <xf numFmtId="0" fontId="34" fillId="15" borderId="0" xfId="10" applyNumberFormat="1" applyFont="1" applyFill="1" applyBorder="1" applyAlignment="1">
      <alignment horizontal="center" vertical="top"/>
    </xf>
    <xf numFmtId="0" fontId="34" fillId="15" borderId="0" xfId="10" applyNumberFormat="1" applyFont="1" applyFill="1" applyBorder="1" applyAlignment="1">
      <alignment horizontal="center" vertical="top" wrapText="1"/>
    </xf>
    <xf numFmtId="0" fontId="4" fillId="15" borderId="39" xfId="10" applyNumberFormat="1" applyFont="1" applyFill="1" applyBorder="1" applyAlignment="1">
      <alignment horizontal="center" vertical="top"/>
    </xf>
    <xf numFmtId="0" fontId="4" fillId="15" borderId="41" xfId="10" applyNumberFormat="1" applyFont="1" applyFill="1" applyBorder="1" applyAlignment="1">
      <alignment horizontal="center" vertical="top" wrapText="1"/>
    </xf>
    <xf numFmtId="0" fontId="34" fillId="15" borderId="41" xfId="10" applyNumberFormat="1" applyFont="1" applyFill="1" applyBorder="1" applyAlignment="1">
      <alignment horizontal="center" vertical="top"/>
    </xf>
    <xf numFmtId="0" fontId="4" fillId="15" borderId="38" xfId="10" applyNumberFormat="1" applyFont="1" applyFill="1" applyBorder="1" applyAlignment="1">
      <alignment horizontal="center" vertical="top" wrapText="1"/>
    </xf>
    <xf numFmtId="0" fontId="4" fillId="15" borderId="40" xfId="3" applyNumberFormat="1" applyFont="1" applyFill="1" applyBorder="1" applyAlignment="1">
      <alignment horizontal="left" vertical="center" wrapText="1"/>
    </xf>
    <xf numFmtId="0" fontId="4" fillId="15" borderId="41" xfId="37" applyNumberFormat="1" applyFont="1" applyFill="1" applyBorder="1" applyAlignment="1">
      <alignment horizontal="center" wrapText="1"/>
    </xf>
    <xf numFmtId="0" fontId="4" fillId="15" borderId="40" xfId="3" applyNumberFormat="1" applyFont="1" applyFill="1" applyBorder="1"/>
    <xf numFmtId="0" fontId="4" fillId="15" borderId="27" xfId="3" applyNumberFormat="1" applyFont="1" applyFill="1" applyBorder="1" applyAlignment="1">
      <alignment horizontal="left" vertical="center" wrapText="1"/>
    </xf>
    <xf numFmtId="0" fontId="4" fillId="15" borderId="12" xfId="3" applyNumberFormat="1" applyFont="1" applyFill="1" applyBorder="1" applyAlignment="1">
      <alignment horizontal="center" vertical="center" wrapText="1"/>
    </xf>
    <xf numFmtId="49" fontId="4" fillId="15" borderId="49" xfId="3" applyNumberFormat="1" applyFont="1" applyFill="1" applyBorder="1" applyAlignment="1">
      <alignment vertical="top" wrapText="1"/>
    </xf>
    <xf numFmtId="49" fontId="4" fillId="15" borderId="38" xfId="3" applyNumberFormat="1" applyFont="1" applyFill="1" applyBorder="1" applyAlignment="1">
      <alignment horizontal="center" vertical="top" wrapText="1"/>
    </xf>
    <xf numFmtId="165" fontId="4" fillId="15" borderId="38" xfId="3" applyNumberFormat="1" applyFont="1" applyFill="1" applyBorder="1" applyAlignment="1">
      <alignment horizontal="center" vertical="top" wrapText="1"/>
    </xf>
    <xf numFmtId="49" fontId="4" fillId="15" borderId="40" xfId="3" applyNumberFormat="1" applyFont="1" applyFill="1" applyBorder="1" applyAlignment="1">
      <alignment vertical="top" wrapText="1"/>
    </xf>
    <xf numFmtId="49" fontId="4" fillId="15" borderId="0" xfId="3" applyNumberFormat="1" applyFont="1" applyFill="1" applyBorder="1" applyAlignment="1">
      <alignment horizontal="center" vertical="top" wrapText="1"/>
    </xf>
    <xf numFmtId="165" fontId="4" fillId="15" borderId="41" xfId="3" applyNumberFormat="1" applyFont="1" applyFill="1" applyBorder="1" applyAlignment="1">
      <alignment horizontal="center" vertical="top" wrapText="1"/>
    </xf>
    <xf numFmtId="49" fontId="4" fillId="15" borderId="41" xfId="3" applyNumberFormat="1" applyFont="1" applyFill="1" applyBorder="1" applyAlignment="1">
      <alignment horizontal="center" vertical="top" wrapText="1"/>
    </xf>
    <xf numFmtId="49" fontId="4" fillId="15" borderId="0" xfId="3" applyNumberFormat="1" applyFont="1" applyFill="1" applyBorder="1" applyAlignment="1">
      <alignment horizontal="center" vertical="top"/>
    </xf>
    <xf numFmtId="20" fontId="4" fillId="15" borderId="41" xfId="3" applyNumberFormat="1" applyFont="1" applyFill="1" applyBorder="1" applyAlignment="1">
      <alignment horizontal="center" vertical="top" wrapText="1"/>
    </xf>
    <xf numFmtId="164" fontId="4" fillId="15" borderId="40" xfId="3" applyFont="1" applyFill="1" applyBorder="1" applyAlignment="1">
      <alignment horizontal="left" vertical="top" wrapText="1"/>
    </xf>
    <xf numFmtId="49" fontId="4" fillId="15" borderId="27" xfId="3" applyNumberFormat="1" applyFont="1" applyFill="1" applyBorder="1" applyAlignment="1">
      <alignment vertical="top" wrapText="1"/>
    </xf>
    <xf numFmtId="165" fontId="4" fillId="15" borderId="11" xfId="3" applyNumberFormat="1" applyFont="1" applyFill="1" applyBorder="1" applyAlignment="1">
      <alignment horizontal="center" vertical="top" wrapText="1"/>
    </xf>
    <xf numFmtId="165" fontId="4" fillId="15" borderId="12" xfId="3" applyNumberFormat="1" applyFont="1" applyFill="1" applyBorder="1" applyAlignment="1">
      <alignment horizontal="center" vertical="top" wrapText="1"/>
    </xf>
    <xf numFmtId="164" fontId="4" fillId="15" borderId="40" xfId="3" applyFont="1" applyFill="1" applyBorder="1" applyAlignment="1">
      <alignment horizontal="left" vertical="top" wrapText="1" indent="1"/>
    </xf>
    <xf numFmtId="164" fontId="4" fillId="15" borderId="27" xfId="3" applyFont="1" applyFill="1" applyBorder="1" applyAlignment="1">
      <alignment horizontal="left" vertical="top" wrapText="1"/>
    </xf>
    <xf numFmtId="0" fontId="4" fillId="15" borderId="39" xfId="3" applyNumberFormat="1" applyFont="1" applyFill="1" applyBorder="1" applyAlignment="1">
      <alignment horizontal="left" wrapText="1"/>
    </xf>
    <xf numFmtId="0" fontId="4" fillId="15" borderId="41" xfId="3" applyNumberFormat="1" applyFont="1" applyFill="1" applyBorder="1" applyAlignment="1">
      <alignment horizontal="left" wrapText="1"/>
    </xf>
    <xf numFmtId="0" fontId="4" fillId="15" borderId="41" xfId="3" applyNumberFormat="1" applyFont="1" applyFill="1" applyBorder="1" applyAlignment="1">
      <alignment horizontal="left" vertical="top" wrapText="1"/>
    </xf>
    <xf numFmtId="0" fontId="4" fillId="15" borderId="41" xfId="3" applyNumberFormat="1" applyFont="1" applyFill="1" applyBorder="1" applyAlignment="1">
      <alignment wrapText="1"/>
    </xf>
    <xf numFmtId="0" fontId="4" fillId="15" borderId="41" xfId="3" applyNumberFormat="1" applyFont="1" applyFill="1" applyBorder="1" applyAlignment="1">
      <alignment vertical="top" wrapText="1"/>
    </xf>
    <xf numFmtId="0" fontId="4" fillId="15" borderId="41" xfId="3" applyNumberFormat="1" applyFont="1" applyFill="1" applyBorder="1" applyAlignment="1">
      <alignment horizontal="left" vertical="center" wrapText="1"/>
    </xf>
    <xf numFmtId="0" fontId="4" fillId="15" borderId="27" xfId="3" applyNumberFormat="1" applyFont="1" applyFill="1" applyBorder="1" applyAlignment="1">
      <alignment horizontal="left" vertical="top" wrapText="1"/>
    </xf>
    <xf numFmtId="0" fontId="4" fillId="15" borderId="12" xfId="3" applyNumberFormat="1" applyFont="1" applyFill="1" applyBorder="1" applyAlignment="1">
      <alignment horizontal="left" vertical="top" wrapText="1"/>
    </xf>
    <xf numFmtId="0" fontId="4" fillId="15" borderId="24" xfId="3" applyNumberFormat="1" applyFont="1" applyFill="1" applyBorder="1" applyAlignment="1">
      <alignment horizontal="left" wrapText="1"/>
    </xf>
    <xf numFmtId="0" fontId="4" fillId="15" borderId="41" xfId="3" applyNumberFormat="1" applyFont="1" applyFill="1" applyBorder="1" applyAlignment="1">
      <alignment horizontal="center" wrapText="1"/>
    </xf>
    <xf numFmtId="0" fontId="34" fillId="15" borderId="24" xfId="3" applyNumberFormat="1" applyFont="1" applyFill="1" applyBorder="1" applyAlignment="1">
      <alignment horizontal="left" vertical="top" wrapText="1"/>
    </xf>
    <xf numFmtId="164" fontId="4" fillId="15" borderId="41" xfId="1" applyFont="1" applyFill="1" applyBorder="1" applyAlignment="1">
      <alignment horizontal="center" vertical="center" wrapText="1"/>
    </xf>
    <xf numFmtId="165" fontId="4" fillId="15" borderId="11" xfId="2" applyNumberFormat="1" applyFont="1" applyFill="1" applyBorder="1" applyAlignment="1">
      <alignment horizontal="center" vertical="top" wrapText="1"/>
    </xf>
    <xf numFmtId="0" fontId="4" fillId="15" borderId="0" xfId="0" quotePrefix="1" applyFont="1" applyFill="1" applyBorder="1" applyAlignment="1">
      <alignment horizontal="center"/>
    </xf>
    <xf numFmtId="0" fontId="4" fillId="15" borderId="41" xfId="0" applyFont="1" applyFill="1" applyBorder="1" applyAlignment="1">
      <alignment horizontal="center"/>
    </xf>
    <xf numFmtId="164" fontId="4" fillId="15" borderId="0" xfId="1" quotePrefix="1" applyFont="1" applyFill="1" applyBorder="1" applyAlignment="1">
      <alignment horizontal="center" vertical="center" wrapText="1"/>
    </xf>
    <xf numFmtId="0" fontId="4" fillId="15" borderId="0" xfId="37" applyNumberFormat="1" applyFont="1" applyFill="1" applyBorder="1" applyAlignment="1">
      <alignment horizontal="center" wrapText="1"/>
    </xf>
    <xf numFmtId="164" fontId="4" fillId="15" borderId="0" xfId="1" applyFont="1" applyFill="1" applyBorder="1" applyAlignment="1">
      <alignment horizontal="center" vertical="center" wrapText="1"/>
    </xf>
    <xf numFmtId="164" fontId="2" fillId="15" borderId="24" xfId="1" applyFont="1" applyFill="1" applyBorder="1" applyAlignment="1">
      <alignment horizontal="left" vertical="top" wrapText="1"/>
    </xf>
    <xf numFmtId="164" fontId="2" fillId="15" borderId="24" xfId="1" applyFont="1" applyFill="1" applyBorder="1" applyAlignment="1">
      <alignment horizontal="left" vertical="top" wrapText="1" indent="2"/>
    </xf>
    <xf numFmtId="0" fontId="4" fillId="15" borderId="38" xfId="0" quotePrefix="1" applyFont="1" applyFill="1" applyBorder="1" applyAlignment="1">
      <alignment horizontal="center"/>
    </xf>
    <xf numFmtId="0" fontId="4" fillId="15" borderId="38" xfId="37" applyNumberFormat="1" applyFont="1" applyFill="1" applyBorder="1" applyAlignment="1">
      <alignment horizontal="center" wrapText="1"/>
    </xf>
    <xf numFmtId="0" fontId="4" fillId="15" borderId="0" xfId="0" applyFont="1" applyFill="1" applyBorder="1" applyAlignment="1">
      <alignment horizontal="center"/>
    </xf>
    <xf numFmtId="6" fontId="4" fillId="15" borderId="0" xfId="0" applyNumberFormat="1" applyFont="1" applyFill="1" applyBorder="1" applyAlignment="1">
      <alignment horizontal="center"/>
    </xf>
    <xf numFmtId="0" fontId="4" fillId="15" borderId="39" xfId="37" applyNumberFormat="1" applyFont="1" applyFill="1" applyBorder="1" applyAlignment="1">
      <alignment horizontal="center" wrapText="1"/>
    </xf>
    <xf numFmtId="0" fontId="4" fillId="15" borderId="49" xfId="0" applyNumberFormat="1" applyFont="1" applyFill="1" applyBorder="1" applyAlignment="1">
      <alignment horizontal="left" vertical="top" wrapText="1"/>
    </xf>
    <xf numFmtId="0" fontId="4" fillId="15" borderId="38" xfId="0" applyNumberFormat="1" applyFont="1" applyFill="1" applyBorder="1" applyAlignment="1">
      <alignment horizontal="center" vertical="top" wrapText="1"/>
    </xf>
    <xf numFmtId="0" fontId="28" fillId="15" borderId="38" xfId="0" applyNumberFormat="1" applyFont="1" applyFill="1" applyBorder="1" applyAlignment="1">
      <alignment horizontal="center" vertical="top" wrapText="1"/>
    </xf>
    <xf numFmtId="0" fontId="4" fillId="15" borderId="39" xfId="0" applyNumberFormat="1" applyFont="1" applyFill="1" applyBorder="1" applyAlignment="1">
      <alignment horizontal="center" vertical="top" wrapText="1"/>
    </xf>
    <xf numFmtId="0" fontId="4" fillId="15" borderId="40" xfId="0" applyNumberFormat="1" applyFont="1" applyFill="1" applyBorder="1" applyAlignment="1">
      <alignment horizontal="left" vertical="top"/>
    </xf>
    <xf numFmtId="0" fontId="28" fillId="15" borderId="0" xfId="0" applyNumberFormat="1" applyFont="1" applyFill="1" applyBorder="1" applyAlignment="1">
      <alignment horizontal="center" vertical="top" wrapText="1"/>
    </xf>
    <xf numFmtId="0" fontId="4" fillId="15" borderId="41" xfId="0" applyNumberFormat="1" applyFont="1" applyFill="1" applyBorder="1" applyAlignment="1">
      <alignment horizontal="center" vertical="top" wrapText="1"/>
    </xf>
    <xf numFmtId="0" fontId="28" fillId="15" borderId="41" xfId="0" applyNumberFormat="1" applyFont="1" applyFill="1" applyBorder="1" applyAlignment="1">
      <alignment horizontal="center" vertical="top" wrapText="1"/>
    </xf>
    <xf numFmtId="0" fontId="4" fillId="15" borderId="40" xfId="0" applyNumberFormat="1" applyFont="1" applyFill="1" applyBorder="1" applyAlignment="1">
      <alignment vertical="top"/>
    </xf>
    <xf numFmtId="0" fontId="4" fillId="15" borderId="27" xfId="0" applyNumberFormat="1" applyFont="1" applyFill="1" applyBorder="1" applyAlignment="1">
      <alignment horizontal="left" vertical="top"/>
    </xf>
    <xf numFmtId="0" fontId="28" fillId="15" borderId="11" xfId="0" applyNumberFormat="1" applyFont="1" applyFill="1" applyBorder="1" applyAlignment="1">
      <alignment horizontal="center" vertical="top" wrapText="1"/>
    </xf>
    <xf numFmtId="167" fontId="4" fillId="15" borderId="0" xfId="2" applyNumberFormat="1" applyFont="1" applyFill="1" applyAlignment="1">
      <alignment horizontal="center" vertical="top" wrapText="1"/>
    </xf>
    <xf numFmtId="167" fontId="28" fillId="15" borderId="0" xfId="2" applyNumberFormat="1" applyFont="1" applyFill="1" applyBorder="1" applyAlignment="1">
      <alignment horizontal="center" vertical="top" wrapText="1"/>
    </xf>
    <xf numFmtId="165" fontId="28" fillId="15" borderId="0" xfId="2" applyNumberFormat="1" applyFont="1" applyFill="1" applyBorder="1" applyAlignment="1">
      <alignment horizontal="center" vertical="top"/>
    </xf>
    <xf numFmtId="165" fontId="28" fillId="15" borderId="41" xfId="2" applyNumberFormat="1" applyFont="1" applyFill="1" applyBorder="1" applyAlignment="1">
      <alignment horizontal="center" vertical="top" wrapText="1"/>
    </xf>
    <xf numFmtId="165" fontId="4" fillId="15" borderId="0" xfId="2" applyNumberFormat="1" applyFont="1" applyFill="1" applyBorder="1" applyAlignment="1">
      <alignment horizontal="center" vertical="top"/>
    </xf>
    <xf numFmtId="167" fontId="28" fillId="15" borderId="0" xfId="2" applyNumberFormat="1" applyFont="1" applyFill="1" applyAlignment="1">
      <alignment horizontal="center" vertical="top"/>
    </xf>
    <xf numFmtId="0" fontId="4" fillId="15" borderId="24" xfId="2" applyFont="1" applyFill="1" applyBorder="1" applyAlignment="1">
      <alignment horizontal="left" vertical="top" wrapText="1" indent="2"/>
    </xf>
    <xf numFmtId="0" fontId="28" fillId="15" borderId="41" xfId="2" applyFont="1" applyFill="1" applyBorder="1" applyAlignment="1">
      <alignment horizontal="center" vertical="top" wrapText="1"/>
    </xf>
    <xf numFmtId="0" fontId="28" fillId="15" borderId="49" xfId="2" applyFont="1" applyFill="1" applyBorder="1" applyAlignment="1">
      <alignment horizontal="left" wrapText="1"/>
    </xf>
    <xf numFmtId="167" fontId="28" fillId="15" borderId="38" xfId="2" applyNumberFormat="1" applyFont="1" applyFill="1" applyBorder="1" applyAlignment="1">
      <alignment horizontal="center" wrapText="1"/>
    </xf>
    <xf numFmtId="167" fontId="28" fillId="15" borderId="39" xfId="2" applyNumberFormat="1" applyFont="1" applyFill="1" applyBorder="1" applyAlignment="1">
      <alignment horizontal="center" wrapText="1"/>
    </xf>
    <xf numFmtId="0" fontId="28" fillId="15" borderId="27" xfId="2" applyFont="1" applyFill="1" applyBorder="1" applyAlignment="1">
      <alignment horizontal="left" wrapText="1"/>
    </xf>
    <xf numFmtId="167" fontId="28" fillId="15" borderId="11" xfId="2" applyNumberFormat="1" applyFont="1" applyFill="1" applyBorder="1" applyAlignment="1">
      <alignment horizontal="center" wrapText="1"/>
    </xf>
    <xf numFmtId="167" fontId="28" fillId="15" borderId="12" xfId="2" applyNumberFormat="1" applyFont="1" applyFill="1" applyBorder="1" applyAlignment="1">
      <alignment horizontal="center" wrapText="1"/>
    </xf>
    <xf numFmtId="164" fontId="4" fillId="15" borderId="24" xfId="13" applyFont="1" applyFill="1" applyBorder="1" applyAlignment="1">
      <alignment horizontal="left" vertical="top" wrapText="1"/>
    </xf>
    <xf numFmtId="164" fontId="4" fillId="15" borderId="51" xfId="13" applyFont="1" applyFill="1" applyBorder="1" applyAlignment="1">
      <alignment horizontal="center" vertical="top" wrapText="1"/>
    </xf>
    <xf numFmtId="164" fontId="28" fillId="15" borderId="51" xfId="13" applyFont="1" applyFill="1" applyBorder="1" applyAlignment="1">
      <alignment horizontal="center" vertical="top" wrapText="1"/>
    </xf>
    <xf numFmtId="166" fontId="4" fillId="15" borderId="51" xfId="13" applyNumberFormat="1" applyFont="1" applyFill="1" applyBorder="1" applyAlignment="1">
      <alignment horizontal="center" vertical="top" wrapText="1"/>
    </xf>
    <xf numFmtId="9" fontId="4" fillId="15" borderId="51" xfId="13" applyNumberFormat="1" applyFont="1" applyFill="1" applyBorder="1" applyAlignment="1">
      <alignment horizontal="center" vertical="top" wrapText="1"/>
    </xf>
    <xf numFmtId="164" fontId="34" fillId="15" borderId="51" xfId="13" applyFont="1" applyFill="1" applyBorder="1" applyAlignment="1">
      <alignment horizontal="center" vertical="top" wrapText="1"/>
    </xf>
    <xf numFmtId="164" fontId="4" fillId="15" borderId="41" xfId="13" applyFont="1" applyFill="1" applyBorder="1" applyAlignment="1">
      <alignment horizontal="center" vertical="top" wrapText="1"/>
    </xf>
    <xf numFmtId="164" fontId="28" fillId="15" borderId="41" xfId="13" applyFont="1" applyFill="1" applyBorder="1" applyAlignment="1">
      <alignment horizontal="center" vertical="top" wrapText="1"/>
    </xf>
    <xf numFmtId="164" fontId="4" fillId="15" borderId="27" xfId="13" applyFont="1" applyFill="1" applyBorder="1" applyAlignment="1">
      <alignment horizontal="left" vertical="top" wrapText="1"/>
    </xf>
    <xf numFmtId="164" fontId="4" fillId="15" borderId="52" xfId="13" applyFont="1" applyFill="1" applyBorder="1" applyAlignment="1">
      <alignment horizontal="center" vertical="top" wrapText="1"/>
    </xf>
    <xf numFmtId="167" fontId="28" fillId="15" borderId="0" xfId="45" applyNumberFormat="1" applyFont="1" applyFill="1" applyBorder="1" applyAlignment="1" applyProtection="1">
      <alignment horizontal="center" vertical="top" wrapText="1"/>
    </xf>
    <xf numFmtId="167" fontId="4" fillId="15" borderId="41" xfId="46" applyNumberFormat="1" applyFont="1" applyFill="1" applyBorder="1" applyAlignment="1" applyProtection="1">
      <alignment horizontal="center" vertical="top" wrapText="1"/>
    </xf>
    <xf numFmtId="167" fontId="4" fillId="15" borderId="0" xfId="45" applyNumberFormat="1" applyFont="1" applyFill="1" applyBorder="1" applyAlignment="1" applyProtection="1">
      <alignment horizontal="center" vertical="top" wrapText="1"/>
    </xf>
    <xf numFmtId="165" fontId="28" fillId="15" borderId="0" xfId="2" applyNumberFormat="1" applyFont="1" applyFill="1" applyBorder="1" applyAlignment="1">
      <alignment horizontal="center" vertical="top" wrapText="1"/>
    </xf>
    <xf numFmtId="167" fontId="28" fillId="15" borderId="41" xfId="46" applyNumberFormat="1" applyFont="1" applyFill="1" applyBorder="1" applyAlignment="1" applyProtection="1">
      <alignment horizontal="center" vertical="top" wrapText="1"/>
    </xf>
    <xf numFmtId="165" fontId="4" fillId="15" borderId="41" xfId="2" applyNumberFormat="1" applyFont="1" applyFill="1" applyBorder="1" applyAlignment="1">
      <alignment horizontal="center" vertical="top"/>
    </xf>
    <xf numFmtId="165" fontId="28" fillId="15" borderId="0" xfId="2" applyNumberFormat="1" applyFont="1" applyFill="1" applyBorder="1" applyAlignment="1">
      <alignment horizontal="center" vertical="center"/>
    </xf>
    <xf numFmtId="165" fontId="28" fillId="15" borderId="41" xfId="2" applyNumberFormat="1" applyFont="1" applyFill="1" applyBorder="1" applyAlignment="1">
      <alignment horizontal="center" vertical="center"/>
    </xf>
    <xf numFmtId="165" fontId="28" fillId="15" borderId="38" xfId="2" applyNumberFormat="1" applyFont="1" applyFill="1" applyBorder="1" applyAlignment="1">
      <alignment horizontal="center" vertical="top" wrapText="1"/>
    </xf>
    <xf numFmtId="165" fontId="28" fillId="15" borderId="38" xfId="2" applyNumberFormat="1" applyFont="1" applyFill="1" applyBorder="1" applyAlignment="1">
      <alignment horizontal="center" vertical="top"/>
    </xf>
    <xf numFmtId="165" fontId="28" fillId="15" borderId="39" xfId="2" applyNumberFormat="1" applyFont="1" applyFill="1" applyBorder="1" applyAlignment="1">
      <alignment horizontal="center" vertical="top"/>
    </xf>
    <xf numFmtId="165" fontId="28" fillId="15" borderId="11" xfId="2" applyNumberFormat="1" applyFont="1" applyFill="1" applyBorder="1" applyAlignment="1">
      <alignment horizontal="center" vertical="top" wrapText="1"/>
    </xf>
    <xf numFmtId="165" fontId="28" fillId="15" borderId="12" xfId="2" applyNumberFormat="1" applyFont="1" applyFill="1" applyBorder="1" applyAlignment="1">
      <alignment horizontal="center" vertical="top" wrapText="1"/>
    </xf>
    <xf numFmtId="0" fontId="4" fillId="15" borderId="49" xfId="44" applyNumberFormat="1" applyFont="1" applyFill="1" applyBorder="1" applyAlignment="1">
      <alignment horizontal="left" vertical="top" wrapText="1"/>
    </xf>
    <xf numFmtId="0" fontId="4" fillId="15" borderId="38" xfId="44" applyNumberFormat="1" applyFont="1" applyFill="1" applyBorder="1" applyAlignment="1">
      <alignment horizontal="center" vertical="top" wrapText="1"/>
    </xf>
    <xf numFmtId="0" fontId="28" fillId="15" borderId="38" xfId="44" applyNumberFormat="1" applyFont="1" applyFill="1" applyBorder="1" applyAlignment="1">
      <alignment horizontal="center" vertical="top" wrapText="1"/>
    </xf>
    <xf numFmtId="0" fontId="4" fillId="15" borderId="39" xfId="44" applyNumberFormat="1" applyFont="1" applyFill="1" applyBorder="1" applyAlignment="1">
      <alignment horizontal="center" vertical="top" wrapText="1"/>
    </xf>
    <xf numFmtId="0" fontId="4" fillId="15" borderId="24" xfId="44" applyNumberFormat="1" applyFont="1" applyFill="1" applyBorder="1" applyAlignment="1">
      <alignment horizontal="left" vertical="top"/>
    </xf>
    <xf numFmtId="0" fontId="4" fillId="15" borderId="0" xfId="44" applyNumberFormat="1" applyFont="1" applyFill="1" applyBorder="1" applyAlignment="1">
      <alignment horizontal="center" vertical="top" wrapText="1"/>
    </xf>
    <xf numFmtId="0" fontId="28" fillId="15" borderId="0" xfId="44" applyNumberFormat="1" applyFont="1" applyFill="1" applyBorder="1" applyAlignment="1">
      <alignment horizontal="center" vertical="top" wrapText="1"/>
    </xf>
    <xf numFmtId="0" fontId="4" fillId="15" borderId="41" xfId="44" applyNumberFormat="1" applyFont="1" applyFill="1" applyBorder="1" applyAlignment="1">
      <alignment horizontal="center" vertical="top" wrapText="1"/>
    </xf>
    <xf numFmtId="0" fontId="28" fillId="15" borderId="41" xfId="44" applyNumberFormat="1" applyFont="1" applyFill="1" applyBorder="1" applyAlignment="1">
      <alignment horizontal="center" vertical="top" wrapText="1"/>
    </xf>
    <xf numFmtId="0" fontId="4" fillId="15" borderId="24" xfId="44" applyNumberFormat="1" applyFont="1" applyFill="1" applyBorder="1" applyAlignment="1">
      <alignment horizontal="left" vertical="top" indent="1"/>
    </xf>
    <xf numFmtId="0" fontId="4" fillId="15" borderId="24" xfId="44" applyNumberFormat="1" applyFont="1" applyFill="1" applyBorder="1" applyAlignment="1">
      <alignment horizontal="left" vertical="top" wrapText="1" indent="1"/>
    </xf>
    <xf numFmtId="0" fontId="28" fillId="15" borderId="41" xfId="3" applyNumberFormat="1" applyFont="1" applyFill="1" applyBorder="1" applyAlignment="1">
      <alignment horizontal="center" vertical="top"/>
    </xf>
    <xf numFmtId="0" fontId="28" fillId="15" borderId="41" xfId="44" applyNumberFormat="1" applyFont="1" applyFill="1" applyBorder="1" applyAlignment="1">
      <alignment horizontal="center" vertical="top"/>
    </xf>
    <xf numFmtId="0" fontId="4" fillId="15" borderId="41" xfId="44" applyNumberFormat="1" applyFont="1" applyFill="1" applyBorder="1" applyAlignment="1">
      <alignment horizontal="center" vertical="top"/>
    </xf>
    <xf numFmtId="0" fontId="28" fillId="15" borderId="41" xfId="3" applyNumberFormat="1" applyFont="1" applyFill="1" applyBorder="1" applyAlignment="1">
      <alignment horizontal="center" vertical="top" wrapText="1"/>
    </xf>
    <xf numFmtId="0" fontId="4" fillId="15" borderId="27" xfId="44" applyNumberFormat="1" applyFont="1" applyFill="1" applyBorder="1" applyAlignment="1">
      <alignment horizontal="left" vertical="top"/>
    </xf>
    <xf numFmtId="0" fontId="4" fillId="15" borderId="11" xfId="44" applyNumberFormat="1" applyFont="1" applyFill="1" applyBorder="1" applyAlignment="1">
      <alignment horizontal="center" vertical="top" wrapText="1"/>
    </xf>
    <xf numFmtId="0" fontId="28" fillId="15" borderId="11" xfId="44" applyNumberFormat="1" applyFont="1" applyFill="1" applyBorder="1" applyAlignment="1">
      <alignment horizontal="center" vertical="top" wrapText="1"/>
    </xf>
    <xf numFmtId="0" fontId="4" fillId="15" borderId="12" xfId="44" applyNumberFormat="1" applyFont="1" applyFill="1" applyBorder="1" applyAlignment="1">
      <alignment horizontal="center" vertical="top" wrapText="1"/>
    </xf>
    <xf numFmtId="164" fontId="7" fillId="15" borderId="38" xfId="3" applyFont="1" applyFill="1" applyBorder="1" applyAlignment="1">
      <alignment horizontal="left" vertical="top" wrapText="1"/>
    </xf>
    <xf numFmtId="0" fontId="4" fillId="15" borderId="49" xfId="2" applyFont="1" applyFill="1" applyBorder="1" applyAlignment="1">
      <alignment horizontal="left" vertical="top" wrapText="1"/>
    </xf>
    <xf numFmtId="6" fontId="4" fillId="15" borderId="38" xfId="2" applyNumberFormat="1" applyFont="1" applyFill="1" applyBorder="1" applyAlignment="1">
      <alignment horizontal="center" vertical="top" wrapText="1"/>
    </xf>
    <xf numFmtId="49" fontId="28" fillId="15" borderId="38" xfId="2" applyNumberFormat="1" applyFont="1" applyFill="1" applyBorder="1" applyAlignment="1">
      <alignment horizontal="center" vertical="top" wrapText="1"/>
    </xf>
    <xf numFmtId="49" fontId="4" fillId="15" borderId="38" xfId="2" applyNumberFormat="1" applyFont="1" applyFill="1" applyBorder="1" applyAlignment="1">
      <alignment horizontal="center" vertical="top" wrapText="1"/>
    </xf>
    <xf numFmtId="49" fontId="28" fillId="15" borderId="41" xfId="2" applyNumberFormat="1" applyFont="1" applyFill="1" applyBorder="1" applyAlignment="1">
      <alignment horizontal="center" vertical="top" wrapText="1"/>
    </xf>
    <xf numFmtId="0" fontId="4" fillId="15" borderId="40" xfId="2" applyFont="1" applyFill="1" applyBorder="1" applyAlignment="1">
      <alignment horizontal="left" vertical="top" wrapText="1"/>
    </xf>
    <xf numFmtId="6" fontId="4" fillId="15" borderId="0" xfId="2" applyNumberFormat="1" applyFont="1" applyFill="1" applyBorder="1" applyAlignment="1">
      <alignment horizontal="center" vertical="top" wrapText="1"/>
    </xf>
    <xf numFmtId="49" fontId="28" fillId="15" borderId="0" xfId="2" applyNumberFormat="1" applyFont="1" applyFill="1" applyBorder="1" applyAlignment="1">
      <alignment horizontal="center" vertical="top" wrapText="1"/>
    </xf>
    <xf numFmtId="49" fontId="4" fillId="15" borderId="0" xfId="2" applyNumberFormat="1" applyFont="1" applyFill="1" applyBorder="1" applyAlignment="1">
      <alignment horizontal="center" vertical="top" wrapText="1"/>
    </xf>
    <xf numFmtId="49" fontId="4" fillId="15" borderId="41" xfId="2" applyNumberFormat="1" applyFont="1" applyFill="1" applyBorder="1" applyAlignment="1">
      <alignment horizontal="center" vertical="top" wrapText="1"/>
    </xf>
    <xf numFmtId="6" fontId="4" fillId="15" borderId="41" xfId="2" applyNumberFormat="1" applyFont="1" applyFill="1" applyBorder="1" applyAlignment="1">
      <alignment horizontal="center" vertical="top" wrapText="1"/>
    </xf>
    <xf numFmtId="165" fontId="28" fillId="15" borderId="41" xfId="2" applyNumberFormat="1" applyFont="1" applyFill="1" applyBorder="1" applyAlignment="1">
      <alignment horizontal="center" vertical="top" wrapText="1" readingOrder="1"/>
    </xf>
    <xf numFmtId="0" fontId="4" fillId="15" borderId="40" xfId="2" applyFont="1" applyFill="1" applyBorder="1" applyAlignment="1">
      <alignment vertical="top" wrapText="1"/>
    </xf>
    <xf numFmtId="6" fontId="4" fillId="15" borderId="11" xfId="2" applyNumberFormat="1" applyFont="1" applyFill="1" applyBorder="1" applyAlignment="1">
      <alignment horizontal="center" vertical="top" wrapText="1"/>
    </xf>
    <xf numFmtId="165" fontId="4" fillId="15" borderId="12" xfId="2" applyNumberFormat="1" applyFont="1" applyFill="1" applyBorder="1" applyAlignment="1">
      <alignment horizontal="center" vertical="top" wrapText="1"/>
    </xf>
    <xf numFmtId="0" fontId="4" fillId="15" borderId="49" xfId="0" applyFont="1" applyFill="1" applyBorder="1" applyAlignment="1">
      <alignment horizontal="left" vertical="top" wrapText="1"/>
    </xf>
    <xf numFmtId="165" fontId="4" fillId="15" borderId="38" xfId="0" applyNumberFormat="1" applyFont="1" applyFill="1" applyBorder="1" applyAlignment="1">
      <alignment horizontal="center" vertical="top" wrapText="1"/>
    </xf>
    <xf numFmtId="165" fontId="28" fillId="15" borderId="0" xfId="0" applyNumberFormat="1" applyFont="1" applyFill="1" applyBorder="1" applyAlignment="1">
      <alignment horizontal="center" vertical="top" wrapText="1"/>
    </xf>
    <xf numFmtId="49" fontId="4" fillId="15" borderId="39" xfId="0" applyNumberFormat="1" applyFont="1" applyFill="1" applyBorder="1" applyAlignment="1">
      <alignment horizontal="center" vertical="top" wrapText="1" readingOrder="1"/>
    </xf>
    <xf numFmtId="165" fontId="28" fillId="15" borderId="41" xfId="0" applyNumberFormat="1" applyFont="1" applyFill="1" applyBorder="1" applyAlignment="1">
      <alignment horizontal="center" vertical="top" wrapText="1"/>
    </xf>
    <xf numFmtId="0" fontId="4" fillId="15" borderId="40" xfId="0" applyFont="1" applyFill="1" applyBorder="1" applyAlignment="1">
      <alignment horizontal="left" vertical="top" wrapText="1" indent="1"/>
    </xf>
    <xf numFmtId="0" fontId="4" fillId="15" borderId="27" xfId="0" applyFont="1" applyFill="1" applyBorder="1" applyAlignment="1">
      <alignment horizontal="left" vertical="top" wrapText="1"/>
    </xf>
    <xf numFmtId="165" fontId="4" fillId="15" borderId="11" xfId="0" applyNumberFormat="1" applyFont="1" applyFill="1" applyBorder="1" applyAlignment="1">
      <alignment horizontal="center" vertical="top" wrapText="1"/>
    </xf>
    <xf numFmtId="165" fontId="28" fillId="15" borderId="11" xfId="0" applyNumberFormat="1" applyFont="1" applyFill="1" applyBorder="1" applyAlignment="1">
      <alignment horizontal="center" vertical="top" wrapText="1"/>
    </xf>
    <xf numFmtId="165" fontId="28" fillId="15" borderId="12" xfId="0" applyNumberFormat="1" applyFont="1" applyFill="1" applyBorder="1" applyAlignment="1">
      <alignment horizontal="center" vertical="top" wrapText="1"/>
    </xf>
    <xf numFmtId="164" fontId="4" fillId="15" borderId="37" xfId="3" applyFont="1" applyFill="1" applyBorder="1" applyAlignment="1">
      <alignment vertical="top" wrapText="1"/>
    </xf>
    <xf numFmtId="164" fontId="4" fillId="15" borderId="37" xfId="3" applyFont="1" applyFill="1" applyBorder="1" applyAlignment="1">
      <alignment horizontal="left" vertical="top" wrapText="1"/>
    </xf>
    <xf numFmtId="164" fontId="4" fillId="15" borderId="39" xfId="3" applyFont="1" applyFill="1" applyBorder="1" applyAlignment="1">
      <alignment horizontal="left" vertical="top" wrapText="1"/>
    </xf>
    <xf numFmtId="164" fontId="4" fillId="15" borderId="50" xfId="3" applyFont="1" applyFill="1" applyBorder="1" applyAlignment="1">
      <alignment horizontal="left" vertical="top" wrapText="1"/>
    </xf>
    <xf numFmtId="164" fontId="4" fillId="15" borderId="52" xfId="3" applyFont="1" applyFill="1" applyBorder="1" applyAlignment="1">
      <alignment vertical="top" wrapText="1"/>
    </xf>
    <xf numFmtId="164" fontId="4" fillId="15" borderId="52" xfId="3" applyFont="1" applyFill="1" applyBorder="1" applyAlignment="1">
      <alignment horizontal="left" vertical="top" wrapText="1"/>
    </xf>
    <xf numFmtId="164" fontId="4" fillId="15" borderId="24" xfId="3" applyFont="1" applyFill="1" applyBorder="1" applyAlignment="1">
      <alignment vertical="top" wrapText="1"/>
    </xf>
    <xf numFmtId="164" fontId="4" fillId="15" borderId="51" xfId="3" applyFont="1" applyFill="1" applyBorder="1" applyAlignment="1">
      <alignment horizontal="left" vertical="top" wrapText="1"/>
    </xf>
    <xf numFmtId="164" fontId="4" fillId="15" borderId="27" xfId="3" applyFont="1" applyFill="1" applyBorder="1" applyAlignment="1">
      <alignment vertical="top" wrapText="1"/>
    </xf>
    <xf numFmtId="164" fontId="4" fillId="15" borderId="35" xfId="3" applyFont="1" applyFill="1" applyBorder="1" applyAlignment="1">
      <alignment horizontal="center" wrapText="1"/>
    </xf>
    <xf numFmtId="164" fontId="4" fillId="15" borderId="50" xfId="3" applyFont="1" applyFill="1" applyBorder="1" applyAlignment="1">
      <alignment vertical="top" wrapText="1"/>
    </xf>
    <xf numFmtId="164" fontId="4" fillId="15" borderId="12" xfId="3" applyFont="1" applyFill="1" applyBorder="1" applyAlignment="1">
      <alignment horizontal="left" vertical="top" wrapText="1"/>
    </xf>
    <xf numFmtId="164" fontId="4" fillId="15" borderId="52" xfId="3" applyFont="1" applyFill="1" applyBorder="1" applyAlignment="1">
      <alignment horizontal="center" wrapText="1"/>
    </xf>
    <xf numFmtId="164" fontId="4" fillId="15" borderId="51" xfId="3" applyFont="1" applyFill="1" applyBorder="1" applyAlignment="1">
      <alignment horizontal="center" wrapText="1"/>
    </xf>
    <xf numFmtId="164" fontId="4" fillId="15" borderId="38" xfId="3" applyFont="1" applyFill="1" applyBorder="1" applyAlignment="1">
      <alignment horizontal="left" vertical="top" wrapText="1"/>
    </xf>
    <xf numFmtId="164" fontId="4" fillId="15" borderId="51" xfId="3" applyNumberFormat="1" applyFont="1" applyFill="1" applyBorder="1" applyAlignment="1">
      <alignment horizontal="left" vertical="top" wrapText="1"/>
    </xf>
    <xf numFmtId="164" fontId="4" fillId="15" borderId="51" xfId="3" applyFont="1" applyFill="1" applyBorder="1" applyAlignment="1">
      <alignment vertical="top" wrapText="1"/>
    </xf>
    <xf numFmtId="164" fontId="4" fillId="15" borderId="52" xfId="3" applyNumberFormat="1" applyFont="1" applyFill="1" applyBorder="1" applyAlignment="1">
      <alignment horizontal="left" vertical="top" wrapText="1"/>
    </xf>
    <xf numFmtId="0" fontId="28" fillId="15" borderId="41" xfId="43" applyFont="1" applyFill="1" applyBorder="1" applyAlignment="1">
      <alignment horizontal="center" vertical="top" wrapText="1"/>
    </xf>
    <xf numFmtId="0" fontId="4" fillId="15" borderId="41" xfId="43" applyFont="1" applyFill="1" applyBorder="1" applyAlignment="1">
      <alignment horizontal="center" vertical="top" wrapText="1"/>
    </xf>
    <xf numFmtId="0" fontId="4" fillId="15" borderId="6" xfId="12" applyNumberFormat="1" applyFont="1" applyFill="1" applyBorder="1" applyAlignment="1">
      <alignment horizontal="center" wrapText="1"/>
    </xf>
    <xf numFmtId="0" fontId="4" fillId="15" borderId="7" xfId="12" applyNumberFormat="1" applyFont="1" applyFill="1" applyBorder="1" applyAlignment="1">
      <alignment horizontal="center" wrapText="1"/>
    </xf>
    <xf numFmtId="0" fontId="4" fillId="15" borderId="22" xfId="12" applyNumberFormat="1" applyFont="1" applyFill="1" applyBorder="1" applyAlignment="1">
      <alignment horizontal="center" wrapText="1"/>
    </xf>
    <xf numFmtId="165" fontId="4" fillId="15" borderId="41" xfId="5" applyNumberFormat="1" applyFont="1" applyFill="1" applyBorder="1" applyAlignment="1" applyProtection="1">
      <alignment horizontal="center" vertical="top" wrapText="1"/>
      <protection locked="0"/>
    </xf>
    <xf numFmtId="0" fontId="8" fillId="15" borderId="24" xfId="39" applyFont="1" applyFill="1" applyBorder="1" applyAlignment="1">
      <alignment vertical="top" wrapText="1"/>
    </xf>
    <xf numFmtId="0" fontId="8" fillId="15" borderId="41" xfId="39" applyFont="1" applyFill="1" applyBorder="1" applyAlignment="1">
      <alignment vertical="top" wrapText="1"/>
    </xf>
    <xf numFmtId="0" fontId="4" fillId="15" borderId="41" xfId="39" applyFont="1" applyFill="1" applyBorder="1" applyAlignment="1" applyProtection="1">
      <alignment horizontal="center" vertical="top" wrapText="1"/>
      <protection locked="0"/>
    </xf>
    <xf numFmtId="0" fontId="4" fillId="15" borderId="37" xfId="10" applyNumberFormat="1" applyFont="1" applyFill="1" applyBorder="1" applyAlignment="1">
      <alignment vertical="top"/>
    </xf>
    <xf numFmtId="0" fontId="4" fillId="15" borderId="40" xfId="10" applyNumberFormat="1" applyFont="1" applyFill="1" applyBorder="1" applyAlignment="1">
      <alignment vertical="top"/>
    </xf>
    <xf numFmtId="0" fontId="4" fillId="15" borderId="40" xfId="10" applyNumberFormat="1" applyFont="1" applyFill="1" applyBorder="1" applyAlignment="1">
      <alignment horizontal="left" vertical="top" wrapText="1" indent="1"/>
    </xf>
    <xf numFmtId="0" fontId="4" fillId="15" borderId="40" xfId="10" applyNumberFormat="1" applyFont="1" applyFill="1" applyBorder="1" applyAlignment="1">
      <alignment horizontal="left" vertical="top" indent="1"/>
    </xf>
    <xf numFmtId="0" fontId="34" fillId="15" borderId="0" xfId="10" applyNumberFormat="1" applyFont="1" applyFill="1" applyBorder="1"/>
    <xf numFmtId="0" fontId="34" fillId="15" borderId="0" xfId="10" applyNumberFormat="1" applyFont="1" applyFill="1" applyBorder="1" applyAlignment="1">
      <alignment wrapText="1"/>
    </xf>
    <xf numFmtId="0" fontId="41" fillId="15" borderId="0" xfId="0" applyFont="1" applyFill="1"/>
    <xf numFmtId="0" fontId="4" fillId="15" borderId="40" xfId="10" applyNumberFormat="1" applyFont="1" applyFill="1" applyBorder="1" applyAlignment="1">
      <alignment horizontal="left" vertical="top"/>
    </xf>
    <xf numFmtId="0" fontId="4" fillId="15" borderId="40" xfId="10" applyNumberFormat="1" applyFont="1" applyFill="1" applyBorder="1" applyAlignment="1">
      <alignment horizontal="left" vertical="top" wrapText="1"/>
    </xf>
    <xf numFmtId="0" fontId="34" fillId="15" borderId="41" xfId="10" applyNumberFormat="1" applyFont="1" applyFill="1" applyBorder="1"/>
    <xf numFmtId="0" fontId="41" fillId="15" borderId="7" xfId="0" applyFont="1" applyFill="1" applyBorder="1" applyAlignment="1">
      <alignment horizontal="center" wrapText="1"/>
    </xf>
    <xf numFmtId="0" fontId="41" fillId="15" borderId="6" xfId="0" applyFont="1" applyFill="1" applyBorder="1" applyAlignment="1">
      <alignment horizontal="center" wrapText="1"/>
    </xf>
    <xf numFmtId="0" fontId="41" fillId="15" borderId="42" xfId="0" applyFont="1" applyFill="1" applyBorder="1" applyAlignment="1">
      <alignment wrapText="1"/>
    </xf>
    <xf numFmtId="0" fontId="4" fillId="15" borderId="23" xfId="11" applyNumberFormat="1" applyFont="1" applyFill="1" applyBorder="1" applyAlignment="1">
      <alignment horizontal="center" vertical="top" wrapText="1"/>
    </xf>
    <xf numFmtId="0" fontId="4" fillId="15" borderId="6" xfId="3" applyNumberFormat="1"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7" xfId="3" applyNumberFormat="1" applyFont="1" applyFill="1" applyBorder="1" applyAlignment="1">
      <alignment horizontal="center" wrapText="1"/>
    </xf>
    <xf numFmtId="0" fontId="34" fillId="15" borderId="0" xfId="3" applyNumberFormat="1" applyFont="1" applyFill="1" applyAlignment="1">
      <alignment horizontal="center" vertical="top" wrapText="1"/>
    </xf>
    <xf numFmtId="0" fontId="4" fillId="15" borderId="24" xfId="3" applyNumberFormat="1" applyFont="1" applyFill="1" applyBorder="1" applyAlignment="1">
      <alignment horizontal="left" vertical="top" wrapText="1"/>
    </xf>
    <xf numFmtId="0" fontId="4" fillId="15" borderId="24" xfId="3" applyNumberFormat="1" applyFont="1" applyFill="1" applyBorder="1" applyAlignment="1">
      <alignment horizontal="left" vertical="top" wrapText="1" indent="1"/>
    </xf>
    <xf numFmtId="0" fontId="4" fillId="15" borderId="38" xfId="3" applyNumberFormat="1" applyFont="1" applyFill="1" applyBorder="1" applyAlignment="1">
      <alignment horizontal="center" vertical="top" wrapText="1"/>
    </xf>
    <xf numFmtId="0" fontId="4" fillId="15" borderId="49" xfId="3" applyNumberFormat="1" applyFont="1" applyFill="1" applyBorder="1" applyAlignment="1">
      <alignment horizontal="left" vertical="top" wrapText="1"/>
    </xf>
    <xf numFmtId="0" fontId="4" fillId="15" borderId="49" xfId="3" applyNumberFormat="1" applyFont="1" applyFill="1" applyBorder="1" applyAlignment="1">
      <alignment horizontal="left" vertical="top" wrapText="1"/>
    </xf>
    <xf numFmtId="0" fontId="4" fillId="15" borderId="24" xfId="3" applyNumberFormat="1" applyFont="1" applyFill="1" applyBorder="1" applyAlignment="1">
      <alignment horizontal="left" vertical="top" wrapText="1"/>
    </xf>
    <xf numFmtId="165" fontId="4" fillId="15" borderId="39" xfId="2" applyNumberFormat="1" applyFont="1" applyFill="1" applyBorder="1" applyAlignment="1">
      <alignment horizontal="center" vertical="top" wrapText="1"/>
    </xf>
    <xf numFmtId="0" fontId="4" fillId="15" borderId="41" xfId="2" applyFont="1" applyFill="1" applyBorder="1" applyAlignment="1">
      <alignment horizontal="center" vertical="top" wrapText="1"/>
    </xf>
    <xf numFmtId="0" fontId="4" fillId="15" borderId="40" xfId="2" applyFont="1" applyFill="1" applyBorder="1" applyAlignment="1">
      <alignment horizontal="left" vertical="top" wrapText="1" indent="1"/>
    </xf>
    <xf numFmtId="0" fontId="4" fillId="15" borderId="40" xfId="37" applyFont="1" applyFill="1" applyBorder="1" applyAlignment="1">
      <alignment horizontal="left" vertical="top" wrapText="1"/>
    </xf>
    <xf numFmtId="167" fontId="4" fillId="15" borderId="0" xfId="37" applyNumberFormat="1" applyFont="1" applyFill="1" applyBorder="1" applyAlignment="1">
      <alignment horizontal="center" vertical="top" wrapText="1"/>
    </xf>
    <xf numFmtId="167" fontId="4" fillId="15" borderId="41" xfId="37" applyNumberFormat="1" applyFont="1" applyFill="1" applyBorder="1" applyAlignment="1">
      <alignment horizontal="center" vertical="top" wrapText="1"/>
    </xf>
    <xf numFmtId="0" fontId="4" fillId="15" borderId="40" xfId="37" applyFont="1" applyFill="1" applyBorder="1" applyAlignment="1">
      <alignment horizontal="left" vertical="top" wrapText="1" indent="2"/>
    </xf>
    <xf numFmtId="0" fontId="4" fillId="15" borderId="27" xfId="37" applyFont="1" applyFill="1" applyBorder="1" applyAlignment="1">
      <alignment horizontal="left" vertical="top" wrapText="1"/>
    </xf>
    <xf numFmtId="164" fontId="4" fillId="15" borderId="42" xfId="1" applyFont="1" applyFill="1" applyBorder="1" applyAlignment="1">
      <alignment wrapText="1"/>
    </xf>
    <xf numFmtId="164" fontId="4" fillId="15" borderId="6" xfId="1" applyFont="1" applyFill="1" applyBorder="1" applyAlignment="1">
      <alignment horizontal="center" wrapText="1"/>
    </xf>
    <xf numFmtId="164" fontId="4" fillId="15" borderId="7" xfId="1" applyFont="1" applyFill="1" applyBorder="1" applyAlignment="1">
      <alignment horizontal="center" wrapText="1"/>
    </xf>
    <xf numFmtId="0" fontId="4" fillId="15" borderId="27" xfId="3" applyNumberFormat="1" applyFont="1" applyFill="1" applyBorder="1" applyAlignment="1">
      <alignment horizontal="left" vertical="justify"/>
    </xf>
    <xf numFmtId="0" fontId="6" fillId="15" borderId="0" xfId="3" applyNumberFormat="1" applyFont="1" applyFill="1" applyBorder="1" applyAlignment="1">
      <alignment horizontal="left" vertical="top"/>
    </xf>
    <xf numFmtId="0" fontId="4" fillId="15" borderId="0" xfId="3" quotePrefix="1" applyNumberFormat="1" applyFont="1" applyFill="1" applyBorder="1" applyAlignment="1">
      <alignment horizontal="center" vertical="top" wrapText="1"/>
    </xf>
    <xf numFmtId="0" fontId="4" fillId="15" borderId="41" xfId="17" quotePrefix="1" applyNumberFormat="1" applyFont="1" applyFill="1" applyBorder="1" applyAlignment="1">
      <alignment horizontal="center" vertical="top" wrapText="1"/>
    </xf>
    <xf numFmtId="0" fontId="4" fillId="15" borderId="0" xfId="17" applyNumberFormat="1" applyFont="1" applyFill="1" applyBorder="1" applyAlignment="1">
      <alignment horizontal="center" vertical="top" wrapText="1"/>
    </xf>
    <xf numFmtId="0" fontId="6" fillId="15" borderId="0" xfId="3" applyNumberFormat="1" applyFont="1" applyFill="1" applyBorder="1" applyAlignment="1">
      <alignment horizontal="center"/>
    </xf>
    <xf numFmtId="0" fontId="6" fillId="15" borderId="0" xfId="17" applyNumberFormat="1" applyFont="1" applyFill="1" applyBorder="1" applyAlignment="1">
      <alignment horizontal="center"/>
    </xf>
    <xf numFmtId="0" fontId="4" fillId="15" borderId="0" xfId="3" applyNumberFormat="1" applyFont="1" applyFill="1"/>
    <xf numFmtId="165" fontId="4" fillId="15" borderId="41" xfId="5" applyNumberFormat="1" applyFont="1" applyFill="1" applyBorder="1" applyAlignment="1">
      <alignment horizontal="center" vertical="top" wrapText="1"/>
    </xf>
    <xf numFmtId="9" fontId="28" fillId="15" borderId="41" xfId="13" applyNumberFormat="1" applyFont="1" applyFill="1" applyBorder="1" applyAlignment="1">
      <alignment horizontal="center" vertical="top" wrapText="1"/>
    </xf>
    <xf numFmtId="6" fontId="28" fillId="15" borderId="51" xfId="13" applyNumberFormat="1" applyFont="1" applyFill="1" applyBorder="1" applyAlignment="1">
      <alignment horizontal="center" vertical="top" wrapText="1"/>
    </xf>
    <xf numFmtId="6" fontId="4" fillId="15" borderId="51" xfId="13" applyNumberFormat="1" applyFont="1" applyFill="1" applyBorder="1" applyAlignment="1">
      <alignment horizontal="center" vertical="top" wrapText="1"/>
    </xf>
    <xf numFmtId="9" fontId="28" fillId="15" borderId="41" xfId="43" applyNumberFormat="1" applyFont="1" applyFill="1" applyBorder="1" applyAlignment="1">
      <alignment horizontal="center" vertical="top" wrapText="1"/>
    </xf>
    <xf numFmtId="9" fontId="4" fillId="15" borderId="41" xfId="43" applyNumberFormat="1" applyFont="1" applyFill="1" applyBorder="1" applyAlignment="1">
      <alignment horizontal="center" vertical="top" wrapText="1"/>
    </xf>
    <xf numFmtId="9" fontId="4" fillId="15" borderId="41" xfId="13" applyNumberFormat="1" applyFont="1" applyFill="1" applyBorder="1" applyAlignment="1">
      <alignment horizontal="center" vertical="top" wrapText="1"/>
    </xf>
    <xf numFmtId="166" fontId="4" fillId="15" borderId="41" xfId="43" applyNumberFormat="1" applyFont="1" applyFill="1" applyBorder="1" applyAlignment="1">
      <alignment horizontal="center" vertical="top" wrapText="1"/>
    </xf>
    <xf numFmtId="166" fontId="28" fillId="15" borderId="41" xfId="43" applyNumberFormat="1" applyFont="1" applyFill="1" applyBorder="1" applyAlignment="1">
      <alignment horizontal="center" vertical="top" wrapText="1"/>
    </xf>
    <xf numFmtId="164" fontId="8" fillId="15" borderId="0" xfId="13" applyFont="1" applyFill="1" applyAlignment="1">
      <alignment horizontal="center" vertical="top"/>
    </xf>
    <xf numFmtId="0" fontId="8" fillId="15" borderId="0" xfId="14" applyNumberFormat="1" applyFont="1" applyFill="1" applyAlignment="1">
      <alignment horizontal="center"/>
    </xf>
    <xf numFmtId="0" fontId="9" fillId="15" borderId="0" xfId="0" applyNumberFormat="1" applyFont="1" applyFill="1" applyAlignment="1">
      <alignment horizontal="center"/>
    </xf>
    <xf numFmtId="0" fontId="0" fillId="15" borderId="0" xfId="0" applyFill="1" applyAlignment="1">
      <alignment vertical="top"/>
    </xf>
    <xf numFmtId="0" fontId="4" fillId="15" borderId="7" xfId="12" applyNumberFormat="1" applyFont="1" applyFill="1" applyBorder="1" applyAlignment="1">
      <alignment horizontal="center" wrapText="1"/>
    </xf>
    <xf numFmtId="0" fontId="4" fillId="15" borderId="0" xfId="14" applyNumberFormat="1" applyFont="1" applyFill="1" applyBorder="1"/>
    <xf numFmtId="0" fontId="4" fillId="15" borderId="41" xfId="14" applyNumberFormat="1" applyFont="1" applyFill="1" applyBorder="1" applyAlignment="1">
      <alignment horizontal="left" vertical="center" wrapText="1"/>
    </xf>
    <xf numFmtId="0" fontId="4" fillId="15" borderId="41" xfId="14" applyNumberFormat="1" applyFont="1" applyFill="1" applyBorder="1" applyAlignment="1">
      <alignment horizontal="left" vertical="top" wrapText="1"/>
    </xf>
    <xf numFmtId="0" fontId="4" fillId="15" borderId="6" xfId="2" applyFont="1" applyFill="1" applyBorder="1" applyAlignment="1">
      <alignment horizontal="center" vertical="center" wrapText="1"/>
    </xf>
    <xf numFmtId="0" fontId="4" fillId="15" borderId="7" xfId="2" applyFont="1" applyFill="1" applyBorder="1" applyAlignment="1">
      <alignment horizontal="center" vertical="center" wrapText="1"/>
    </xf>
    <xf numFmtId="0" fontId="4" fillId="15" borderId="42" xfId="0" applyNumberFormat="1" applyFont="1" applyFill="1" applyBorder="1" applyAlignment="1">
      <alignment vertical="center" wrapText="1"/>
    </xf>
    <xf numFmtId="0" fontId="4" fillId="15" borderId="7" xfId="42" applyNumberFormat="1" applyFont="1" applyFill="1" applyBorder="1" applyAlignment="1">
      <alignment horizontal="center" vertical="center" wrapText="1"/>
    </xf>
    <xf numFmtId="0" fontId="4" fillId="15" borderId="42" xfId="42" applyNumberFormat="1" applyFont="1" applyFill="1" applyBorder="1" applyAlignment="1">
      <alignment vertical="center" wrapText="1"/>
    </xf>
    <xf numFmtId="0" fontId="4" fillId="15" borderId="6" xfId="42" applyNumberFormat="1" applyFont="1" applyFill="1" applyBorder="1" applyAlignment="1">
      <alignment horizontal="center" vertical="center" wrapText="1"/>
    </xf>
    <xf numFmtId="0" fontId="4" fillId="15" borderId="27" xfId="2" applyFont="1" applyFill="1" applyBorder="1" applyAlignment="1">
      <alignment vertical="center" wrapText="1"/>
    </xf>
    <xf numFmtId="0" fontId="4" fillId="15" borderId="11" xfId="2" applyFont="1" applyFill="1" applyBorder="1" applyAlignment="1">
      <alignment horizontal="center" vertical="center" wrapText="1"/>
    </xf>
    <xf numFmtId="0" fontId="8" fillId="15" borderId="0" xfId="2" applyFont="1" applyFill="1" applyAlignment="1">
      <alignment vertical="center"/>
    </xf>
    <xf numFmtId="0" fontId="4" fillId="15" borderId="42" xfId="2" applyFont="1" applyFill="1" applyBorder="1" applyAlignment="1">
      <alignment vertical="center" wrapText="1"/>
    </xf>
    <xf numFmtId="0" fontId="4" fillId="15" borderId="6" xfId="2" applyNumberFormat="1" applyFont="1" applyFill="1" applyBorder="1" applyAlignment="1">
      <alignment horizontal="center" vertical="center" wrapText="1"/>
    </xf>
    <xf numFmtId="0" fontId="4" fillId="15" borderId="7" xfId="2" applyNumberFormat="1" applyFont="1" applyFill="1" applyBorder="1" applyAlignment="1">
      <alignment horizontal="center" vertical="center" wrapText="1"/>
    </xf>
    <xf numFmtId="0" fontId="4" fillId="15" borderId="42" xfId="0" applyFont="1" applyFill="1" applyBorder="1" applyAlignment="1">
      <alignment vertical="center" wrapText="1"/>
    </xf>
    <xf numFmtId="0" fontId="4" fillId="15" borderId="42" xfId="3" applyNumberFormat="1" applyFont="1" applyFill="1" applyBorder="1" applyAlignment="1">
      <alignment vertical="center" wrapText="1"/>
    </xf>
    <xf numFmtId="0" fontId="4" fillId="15" borderId="6" xfId="3" applyNumberFormat="1" applyFont="1" applyFill="1" applyBorder="1" applyAlignment="1">
      <alignment horizontal="center" vertical="center" wrapText="1"/>
    </xf>
    <xf numFmtId="0" fontId="4" fillId="15" borderId="7" xfId="3" applyNumberFormat="1" applyFont="1" applyFill="1" applyBorder="1" applyAlignment="1">
      <alignment horizontal="center" vertical="center" wrapText="1"/>
    </xf>
    <xf numFmtId="0" fontId="8" fillId="15" borderId="0" xfId="3" applyNumberFormat="1" applyFont="1" applyFill="1" applyAlignment="1">
      <alignment vertical="center"/>
    </xf>
    <xf numFmtId="164" fontId="4" fillId="15" borderId="42" xfId="13" applyFont="1" applyFill="1" applyBorder="1" applyAlignment="1">
      <alignment vertical="center" wrapText="1"/>
    </xf>
    <xf numFmtId="0" fontId="4" fillId="15" borderId="6" xfId="13" applyNumberFormat="1" applyFont="1" applyFill="1" applyBorder="1" applyAlignment="1">
      <alignment horizontal="center" vertical="center" wrapText="1"/>
    </xf>
    <xf numFmtId="0" fontId="4" fillId="15" borderId="7" xfId="13" applyNumberFormat="1" applyFont="1" applyFill="1" applyBorder="1" applyAlignment="1">
      <alignment horizontal="center" vertical="center" wrapText="1"/>
    </xf>
    <xf numFmtId="0" fontId="4" fillId="15" borderId="0" xfId="2" applyFont="1" applyFill="1" applyAlignment="1">
      <alignment vertical="center" wrapText="1"/>
    </xf>
    <xf numFmtId="0" fontId="4" fillId="15" borderId="42" xfId="44" applyNumberFormat="1" applyFont="1" applyFill="1" applyBorder="1" applyAlignment="1">
      <alignment vertical="center" wrapText="1"/>
    </xf>
    <xf numFmtId="0" fontId="9" fillId="15" borderId="0" xfId="12" applyNumberFormat="1" applyFont="1" applyFill="1" applyAlignment="1">
      <alignment vertical="center"/>
    </xf>
    <xf numFmtId="0" fontId="9" fillId="15" borderId="0" xfId="7" applyNumberFormat="1" applyFont="1" applyFill="1" applyAlignment="1">
      <alignment vertical="center"/>
    </xf>
    <xf numFmtId="0" fontId="27" fillId="15" borderId="49" xfId="0" applyNumberFormat="1" applyFont="1" applyFill="1" applyBorder="1" applyAlignment="1"/>
    <xf numFmtId="0" fontId="4" fillId="15" borderId="27" xfId="0" applyNumberFormat="1" applyFont="1" applyFill="1" applyBorder="1" applyAlignment="1"/>
    <xf numFmtId="0" fontId="41" fillId="16" borderId="11" xfId="0" applyFont="1" applyFill="1" applyBorder="1" applyAlignment="1">
      <alignment horizontal="center" wrapText="1"/>
    </xf>
    <xf numFmtId="0" fontId="41" fillId="16" borderId="7" xfId="0" applyFont="1" applyFill="1" applyBorder="1" applyAlignment="1">
      <alignment horizontal="center" wrapText="1"/>
    </xf>
    <xf numFmtId="164" fontId="44" fillId="15" borderId="41" xfId="3" applyFont="1" applyFill="1" applyBorder="1" applyAlignment="1">
      <alignment horizontal="center" vertical="top" wrapText="1"/>
    </xf>
    <xf numFmtId="0" fontId="45" fillId="15" borderId="0" xfId="3" applyNumberFormat="1" applyFont="1" applyFill="1" applyAlignment="1">
      <alignment vertical="top"/>
    </xf>
    <xf numFmtId="0" fontId="4" fillId="15" borderId="0" xfId="3" applyNumberFormat="1" applyFont="1" applyFill="1" applyBorder="1" applyAlignment="1">
      <alignment horizontal="center" vertical="top" wrapText="1"/>
    </xf>
    <xf numFmtId="0" fontId="4" fillId="15" borderId="0" xfId="3" applyNumberFormat="1" applyFont="1" applyFill="1" applyBorder="1" applyAlignment="1">
      <alignment horizontal="center" vertical="top" wrapText="1"/>
    </xf>
    <xf numFmtId="0" fontId="4" fillId="15" borderId="0" xfId="0" quotePrefix="1" applyNumberFormat="1" applyFont="1" applyFill="1" applyAlignment="1">
      <alignment horizontal="center" vertical="top" wrapText="1"/>
    </xf>
    <xf numFmtId="0" fontId="4" fillId="15" borderId="9" xfId="3" quotePrefix="1" applyNumberFormat="1" applyFont="1" applyFill="1" applyBorder="1" applyAlignment="1">
      <alignment horizontal="center"/>
    </xf>
    <xf numFmtId="0" fontId="4" fillId="15" borderId="9" xfId="3" quotePrefix="1" applyNumberFormat="1" applyFont="1" applyFill="1" applyBorder="1" applyAlignment="1">
      <alignment horizontal="center" vertical="center"/>
    </xf>
    <xf numFmtId="0" fontId="4" fillId="15" borderId="9" xfId="3" quotePrefix="1" applyNumberFormat="1" applyFont="1" applyFill="1" applyBorder="1" applyAlignment="1" applyProtection="1">
      <alignment horizontal="center" vertical="center" wrapText="1"/>
    </xf>
    <xf numFmtId="165" fontId="4" fillId="15" borderId="0" xfId="3" quotePrefix="1" applyNumberFormat="1" applyFont="1" applyFill="1" applyBorder="1" applyAlignment="1">
      <alignment horizontal="center"/>
    </xf>
    <xf numFmtId="49" fontId="4" fillId="15" borderId="11" xfId="3" quotePrefix="1" applyNumberFormat="1" applyFont="1" applyFill="1" applyBorder="1" applyAlignment="1">
      <alignment horizontal="center" vertical="top" wrapText="1"/>
    </xf>
    <xf numFmtId="6" fontId="4" fillId="15" borderId="9" xfId="3" quotePrefix="1" applyNumberFormat="1" applyFont="1" applyFill="1" applyBorder="1" applyAlignment="1">
      <alignment horizontal="left" vertical="top" wrapText="1"/>
    </xf>
    <xf numFmtId="9" fontId="4" fillId="15" borderId="9" xfId="3" quotePrefix="1" applyNumberFormat="1" applyFont="1" applyFill="1" applyBorder="1" applyAlignment="1">
      <alignment horizontal="left" vertical="top" wrapText="1"/>
    </xf>
    <xf numFmtId="165" fontId="4" fillId="15" borderId="9" xfId="5" quotePrefix="1" applyNumberFormat="1" applyFont="1" applyFill="1" applyBorder="1" applyAlignment="1">
      <alignment horizontal="center" vertical="top" wrapText="1"/>
    </xf>
    <xf numFmtId="167" fontId="4" fillId="15" borderId="41" xfId="2" quotePrefix="1" applyNumberFormat="1" applyFont="1" applyFill="1" applyBorder="1" applyAlignment="1">
      <alignment horizontal="center" vertical="top" wrapText="1"/>
    </xf>
    <xf numFmtId="0" fontId="4" fillId="15" borderId="9" xfId="37" quotePrefix="1" applyFont="1" applyFill="1" applyBorder="1" applyAlignment="1">
      <alignment horizontal="left" vertical="top" wrapText="1"/>
    </xf>
    <xf numFmtId="6" fontId="4" fillId="15" borderId="9" xfId="37" quotePrefix="1" applyNumberFormat="1" applyFont="1" applyFill="1" applyBorder="1" applyAlignment="1">
      <alignment horizontal="left" vertical="top" wrapText="1"/>
    </xf>
    <xf numFmtId="165" fontId="4" fillId="15" borderId="0" xfId="5" quotePrefix="1" applyNumberFormat="1" applyFont="1" applyFill="1" applyBorder="1" applyAlignment="1" applyProtection="1">
      <alignment horizontal="center" vertical="top" wrapText="1"/>
      <protection locked="0"/>
    </xf>
    <xf numFmtId="165" fontId="4" fillId="15" borderId="9" xfId="5" quotePrefix="1" applyNumberFormat="1" applyFont="1" applyFill="1" applyBorder="1" applyAlignment="1" applyProtection="1">
      <alignment horizontal="center" vertical="top" wrapText="1"/>
      <protection locked="0"/>
    </xf>
    <xf numFmtId="0" fontId="4" fillId="15" borderId="0" xfId="39" quotePrefix="1" applyFont="1" applyFill="1" applyBorder="1" applyAlignment="1" applyProtection="1">
      <alignment horizontal="center" vertical="top" wrapText="1"/>
      <protection locked="0"/>
    </xf>
    <xf numFmtId="0" fontId="4" fillId="15" borderId="41" xfId="10" quotePrefix="1" applyNumberFormat="1" applyFont="1" applyFill="1" applyBorder="1" applyAlignment="1">
      <alignment horizontal="center" vertical="top"/>
    </xf>
    <xf numFmtId="0" fontId="4" fillId="15" borderId="41" xfId="10" quotePrefix="1" applyNumberFormat="1" applyFont="1" applyFill="1" applyBorder="1" applyAlignment="1">
      <alignment horizontal="center" vertical="top" wrapText="1"/>
    </xf>
    <xf numFmtId="49" fontId="4" fillId="15" borderId="0" xfId="3" quotePrefix="1" applyNumberFormat="1" applyFont="1" applyFill="1" applyBorder="1" applyAlignment="1">
      <alignment horizontal="center" vertical="top" wrapText="1"/>
    </xf>
    <xf numFmtId="0" fontId="4" fillId="15" borderId="51" xfId="43" applyFont="1" applyFill="1" applyBorder="1" applyAlignment="1">
      <alignment horizontal="center" vertical="top" wrapText="1"/>
    </xf>
    <xf numFmtId="164" fontId="4" fillId="15" borderId="24" xfId="13" applyFont="1" applyFill="1" applyBorder="1" applyAlignment="1">
      <alignment horizontal="left" vertical="top" wrapText="1" indent="2"/>
    </xf>
    <xf numFmtId="164" fontId="4" fillId="15" borderId="51" xfId="13" applyFont="1" applyFill="1" applyBorder="1" applyAlignment="1">
      <alignment horizontal="left" vertical="top" wrapText="1" indent="2"/>
    </xf>
    <xf numFmtId="6" fontId="28" fillId="15" borderId="51" xfId="13" quotePrefix="1" applyNumberFormat="1" applyFont="1" applyFill="1" applyBorder="1" applyAlignment="1">
      <alignment horizontal="center" vertical="top" wrapText="1"/>
    </xf>
    <xf numFmtId="6" fontId="4" fillId="15" borderId="41" xfId="43" quotePrefix="1" applyNumberFormat="1" applyFont="1" applyFill="1" applyBorder="1" applyAlignment="1">
      <alignment horizontal="center" vertical="top" wrapText="1"/>
    </xf>
    <xf numFmtId="6" fontId="28" fillId="15" borderId="12" xfId="13" quotePrefix="1" applyNumberFormat="1" applyFont="1" applyFill="1" applyBorder="1" applyAlignment="1">
      <alignment horizontal="center" vertical="top" wrapText="1"/>
    </xf>
    <xf numFmtId="6" fontId="4" fillId="15" borderId="12" xfId="13" quotePrefix="1" applyNumberFormat="1" applyFont="1" applyFill="1" applyBorder="1" applyAlignment="1">
      <alignment horizontal="center" vertical="top" wrapText="1"/>
    </xf>
    <xf numFmtId="0" fontId="4" fillId="15" borderId="0" xfId="3" applyNumberFormat="1" applyFont="1" applyFill="1" applyBorder="1" applyAlignment="1">
      <alignment horizontal="center" vertical="top" wrapText="1"/>
    </xf>
    <xf numFmtId="0" fontId="4" fillId="15" borderId="12" xfId="12" applyNumberFormat="1" applyFont="1" applyFill="1" applyBorder="1" applyAlignment="1" applyProtection="1">
      <alignment horizontal="center" vertical="top" wrapText="1"/>
    </xf>
    <xf numFmtId="0" fontId="4" fillId="15" borderId="0" xfId="0" quotePrefix="1" applyNumberFormat="1" applyFont="1" applyFill="1" applyBorder="1" applyAlignment="1">
      <alignment horizontal="center"/>
    </xf>
    <xf numFmtId="165" fontId="4" fillId="15" borderId="12" xfId="5" applyNumberFormat="1" applyFont="1" applyFill="1" applyBorder="1" applyAlignment="1">
      <alignment horizontal="center" vertical="top" wrapText="1"/>
    </xf>
    <xf numFmtId="165" fontId="4" fillId="15" borderId="11" xfId="5" applyNumberFormat="1" applyFont="1" applyFill="1" applyBorder="1" applyAlignment="1" applyProtection="1">
      <alignment horizontal="center" vertical="top" wrapText="1"/>
      <protection locked="0"/>
    </xf>
    <xf numFmtId="167" fontId="4" fillId="15" borderId="11" xfId="37" applyNumberFormat="1" applyFont="1" applyFill="1" applyBorder="1" applyAlignment="1">
      <alignment horizontal="center" vertical="top" wrapText="1"/>
    </xf>
    <xf numFmtId="167" fontId="4" fillId="15" borderId="12" xfId="37" applyNumberFormat="1" applyFont="1" applyFill="1" applyBorder="1" applyAlignment="1">
      <alignment horizontal="center" vertical="top" wrapText="1"/>
    </xf>
    <xf numFmtId="6" fontId="4" fillId="15" borderId="0" xfId="0" quotePrefix="1" applyNumberFormat="1" applyFont="1" applyFill="1" applyBorder="1" applyAlignment="1">
      <alignment horizontal="center" vertical="center" wrapText="1"/>
    </xf>
    <xf numFmtId="164" fontId="4" fillId="15" borderId="11" xfId="1" applyFont="1" applyFill="1" applyBorder="1" applyAlignment="1">
      <alignment horizontal="center" vertical="center" wrapText="1"/>
    </xf>
    <xf numFmtId="0" fontId="4" fillId="15" borderId="11" xfId="37" applyNumberFormat="1" applyFont="1" applyFill="1" applyBorder="1" applyAlignment="1">
      <alignment horizontal="center" vertical="center" wrapText="1"/>
    </xf>
    <xf numFmtId="0" fontId="4" fillId="15" borderId="12" xfId="37" applyNumberFormat="1" applyFont="1" applyFill="1" applyBorder="1" applyAlignment="1">
      <alignment horizontal="center" vertical="center" wrapText="1"/>
    </xf>
    <xf numFmtId="0" fontId="4" fillId="15" borderId="0" xfId="3"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xf>
    <xf numFmtId="0" fontId="4" fillId="15" borderId="0" xfId="3" quotePrefix="1" applyNumberFormat="1" applyFont="1" applyFill="1" applyBorder="1" applyAlignment="1">
      <alignment horizontal="center" vertical="top" wrapText="1"/>
    </xf>
    <xf numFmtId="0" fontId="4" fillId="15" borderId="0" xfId="3" applyNumberFormat="1" applyFont="1" applyFill="1" applyBorder="1" applyAlignment="1">
      <alignment horizontal="center" vertical="top" wrapText="1"/>
    </xf>
    <xf numFmtId="165" fontId="4" fillId="15" borderId="0" xfId="3" applyNumberFormat="1" applyFont="1" applyFill="1" applyBorder="1" applyAlignment="1">
      <alignment horizontal="center" vertical="top"/>
    </xf>
    <xf numFmtId="165" fontId="4" fillId="15" borderId="23" xfId="12" quotePrefix="1" applyNumberFormat="1" applyFont="1" applyFill="1" applyBorder="1" applyAlignment="1">
      <alignment horizontal="center" vertical="top" wrapText="1"/>
    </xf>
    <xf numFmtId="0" fontId="4" fillId="15" borderId="0" xfId="3" applyNumberFormat="1" applyFont="1" applyFill="1" applyBorder="1" applyAlignment="1">
      <alignment horizontal="left" vertical="top" wrapText="1"/>
    </xf>
    <xf numFmtId="6" fontId="28" fillId="15" borderId="0" xfId="7" quotePrefix="1" applyNumberFormat="1" applyFont="1" applyFill="1" applyBorder="1" applyAlignment="1">
      <alignment horizontal="center" vertical="top" wrapText="1"/>
    </xf>
    <xf numFmtId="0" fontId="4" fillId="0" borderId="0" xfId="3" applyNumberFormat="1" applyFont="1" applyFill="1" applyAlignment="1">
      <alignment horizontal="center"/>
    </xf>
    <xf numFmtId="0" fontId="4" fillId="0" borderId="0" xfId="3" applyNumberFormat="1" applyFont="1" applyFill="1" applyBorder="1" applyAlignment="1">
      <alignment horizontal="center" vertical="top" wrapText="1"/>
    </xf>
    <xf numFmtId="0" fontId="4" fillId="15" borderId="0" xfId="3" applyNumberFormat="1" applyFont="1" applyFill="1" applyBorder="1" applyAlignment="1">
      <alignment horizontal="center" vertical="top" wrapText="1"/>
    </xf>
    <xf numFmtId="0" fontId="4" fillId="15" borderId="7" xfId="3" applyNumberFormat="1"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indent="1"/>
    </xf>
    <xf numFmtId="0" fontId="4" fillId="15" borderId="49" xfId="3" applyNumberFormat="1" applyFont="1" applyFill="1" applyBorder="1" applyAlignment="1">
      <alignment vertical="top"/>
    </xf>
    <xf numFmtId="0" fontId="4" fillId="15" borderId="39"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xf>
    <xf numFmtId="0" fontId="6" fillId="15" borderId="41" xfId="3" applyNumberFormat="1" applyFont="1" applyFill="1" applyBorder="1" applyAlignment="1">
      <alignment horizontal="center" vertical="top" wrapText="1"/>
    </xf>
    <xf numFmtId="0" fontId="4" fillId="15" borderId="27" xfId="3" applyNumberFormat="1" applyFont="1" applyFill="1" applyBorder="1" applyAlignment="1">
      <alignment vertical="top"/>
    </xf>
    <xf numFmtId="0" fontId="8" fillId="15" borderId="0" xfId="38" applyFont="1" applyFill="1" applyAlignment="1">
      <alignment vertical="top"/>
    </xf>
    <xf numFmtId="0" fontId="8" fillId="15" borderId="0" xfId="39" applyFont="1" applyFill="1" applyAlignment="1">
      <alignment vertical="top"/>
    </xf>
    <xf numFmtId="0" fontId="8" fillId="15" borderId="0" xfId="37" applyFont="1" applyFill="1" applyAlignment="1">
      <alignment vertical="top"/>
    </xf>
    <xf numFmtId="0" fontId="6" fillId="15" borderId="0" xfId="2" applyFont="1" applyFill="1" applyAlignment="1">
      <alignment vertical="top"/>
    </xf>
    <xf numFmtId="0" fontId="8" fillId="15" borderId="0" xfId="3" applyNumberFormat="1" applyFont="1" applyFill="1" applyAlignment="1"/>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xf>
    <xf numFmtId="164" fontId="4" fillId="15" borderId="51" xfId="3" applyFont="1" applyFill="1" applyBorder="1" applyAlignment="1">
      <alignment horizontal="left" vertical="top" wrapText="1"/>
    </xf>
    <xf numFmtId="0" fontId="4" fillId="15" borderId="6" xfId="0" applyFont="1" applyFill="1" applyBorder="1" applyAlignment="1">
      <alignment horizontal="center" wrapText="1"/>
    </xf>
    <xf numFmtId="0" fontId="4" fillId="15" borderId="24" xfId="3" applyNumberFormat="1" applyFont="1" applyFill="1" applyBorder="1" applyAlignment="1">
      <alignment horizontal="left" vertical="center" wrapText="1"/>
    </xf>
    <xf numFmtId="0" fontId="4" fillId="15" borderId="41" xfId="3" applyNumberFormat="1" applyFont="1" applyFill="1" applyBorder="1" applyAlignment="1">
      <alignment horizontal="center"/>
    </xf>
    <xf numFmtId="0" fontId="4" fillId="15" borderId="24" xfId="3" applyNumberFormat="1" applyFont="1" applyFill="1" applyBorder="1" applyAlignment="1">
      <alignment vertical="top" wrapText="1"/>
    </xf>
    <xf numFmtId="0" fontId="4" fillId="0" borderId="0" xfId="3" applyNumberFormat="1" applyFont="1" applyFill="1" applyBorder="1" applyAlignment="1">
      <alignment horizontal="center"/>
    </xf>
    <xf numFmtId="0" fontId="4" fillId="15" borderId="41" xfId="12" applyNumberFormat="1" applyFont="1" applyFill="1" applyBorder="1" applyAlignment="1" applyProtection="1">
      <alignment horizontal="center" vertical="top" wrapText="1"/>
    </xf>
    <xf numFmtId="0" fontId="4" fillId="15" borderId="41" xfId="0" applyNumberFormat="1" applyFont="1" applyFill="1" applyBorder="1" applyAlignment="1">
      <alignment horizontal="center" vertical="center"/>
    </xf>
    <xf numFmtId="164" fontId="4" fillId="15" borderId="41" xfId="0" applyNumberFormat="1" applyFont="1" applyFill="1" applyBorder="1" applyAlignment="1">
      <alignment horizontal="center" vertical="top" wrapText="1"/>
    </xf>
    <xf numFmtId="49" fontId="4" fillId="15" borderId="41" xfId="3" applyNumberFormat="1" applyFont="1" applyFill="1" applyBorder="1" applyAlignment="1">
      <alignment horizontal="center"/>
    </xf>
    <xf numFmtId="0" fontId="4" fillId="15" borderId="41" xfId="0" quotePrefix="1" applyNumberFormat="1" applyFont="1" applyFill="1" applyBorder="1" applyAlignment="1">
      <alignment horizontal="center" vertical="top" wrapText="1"/>
    </xf>
    <xf numFmtId="9" fontId="4" fillId="15" borderId="41" xfId="37" applyNumberFormat="1" applyFont="1" applyFill="1" applyBorder="1" applyAlignment="1">
      <alignment horizontal="left" vertical="top" wrapText="1"/>
    </xf>
    <xf numFmtId="0" fontId="4" fillId="15" borderId="41" xfId="38" applyFont="1" applyFill="1" applyBorder="1" applyAlignment="1">
      <alignment horizontal="left" vertical="top" wrapText="1"/>
    </xf>
    <xf numFmtId="165" fontId="4" fillId="15" borderId="41" xfId="0" applyNumberFormat="1" applyFont="1" applyFill="1" applyBorder="1" applyAlignment="1">
      <alignment horizontal="center"/>
    </xf>
    <xf numFmtId="0" fontId="6" fillId="15" borderId="0" xfId="3" applyNumberFormat="1" applyFont="1" applyFill="1" applyBorder="1" applyAlignment="1">
      <alignment horizontal="center" vertical="top"/>
    </xf>
    <xf numFmtId="0" fontId="4" fillId="15" borderId="24" xfId="10" applyNumberFormat="1" applyFont="1" applyFill="1" applyBorder="1" applyAlignment="1">
      <alignment horizontal="left" vertical="top" indent="1"/>
    </xf>
    <xf numFmtId="0" fontId="4" fillId="15" borderId="24" xfId="10" applyNumberFormat="1" applyFont="1" applyFill="1" applyBorder="1" applyAlignment="1">
      <alignment horizontal="left" vertical="top" wrapText="1" indent="1"/>
    </xf>
    <xf numFmtId="0" fontId="4" fillId="15" borderId="24" xfId="10" applyNumberFormat="1" applyFont="1" applyFill="1" applyBorder="1" applyAlignment="1">
      <alignment horizontal="left" vertical="top"/>
    </xf>
    <xf numFmtId="0" fontId="4" fillId="15" borderId="40" xfId="0" applyNumberFormat="1" applyFont="1" applyFill="1" applyBorder="1"/>
    <xf numFmtId="0" fontId="4" fillId="15" borderId="36" xfId="0" applyNumberFormat="1" applyFont="1" applyFill="1" applyBorder="1" applyAlignment="1">
      <alignment horizontal="center" vertical="center"/>
    </xf>
    <xf numFmtId="0" fontId="4" fillId="15" borderId="40" xfId="3" applyNumberFormat="1" applyFont="1" applyFill="1" applyBorder="1" applyAlignment="1">
      <alignment horizontal="left" vertical="top" wrapText="1"/>
    </xf>
    <xf numFmtId="0" fontId="4" fillId="15" borderId="40" xfId="3" applyNumberFormat="1" applyFont="1" applyFill="1" applyBorder="1" applyAlignment="1">
      <alignment horizontal="left" vertical="top" wrapText="1" indent="1"/>
    </xf>
    <xf numFmtId="164" fontId="2" fillId="15" borderId="40" xfId="1" applyFont="1" applyFill="1" applyBorder="1" applyAlignment="1">
      <alignment horizontal="left" vertical="top" wrapText="1"/>
    </xf>
    <xf numFmtId="164" fontId="4" fillId="15" borderId="51" xfId="13" applyFont="1" applyFill="1" applyBorder="1" applyAlignment="1">
      <alignment horizontal="left" vertical="top" wrapText="1"/>
    </xf>
    <xf numFmtId="9" fontId="28" fillId="15" borderId="51" xfId="13" applyNumberFormat="1" applyFont="1" applyFill="1" applyBorder="1" applyAlignment="1">
      <alignment horizontal="center" vertical="top" wrapText="1"/>
    </xf>
    <xf numFmtId="9" fontId="4" fillId="15" borderId="51" xfId="43" applyNumberFormat="1" applyFont="1" applyFill="1" applyBorder="1" applyAlignment="1">
      <alignment horizontal="center" vertical="top" wrapText="1"/>
    </xf>
    <xf numFmtId="0" fontId="28" fillId="15" borderId="51" xfId="43" applyFont="1" applyFill="1" applyBorder="1" applyAlignment="1">
      <alignment horizontal="center" vertical="top" wrapText="1"/>
    </xf>
    <xf numFmtId="0" fontId="28" fillId="15" borderId="0" xfId="11" applyNumberFormat="1" applyFont="1" applyFill="1" applyBorder="1" applyAlignment="1">
      <alignment horizontal="center" vertical="top" wrapText="1"/>
    </xf>
    <xf numFmtId="164" fontId="4" fillId="15" borderId="40" xfId="3" applyFont="1" applyFill="1" applyBorder="1" applyAlignment="1">
      <alignment vertical="top" wrapText="1"/>
    </xf>
    <xf numFmtId="0" fontId="4" fillId="15" borderId="36" xfId="12" applyNumberFormat="1" applyFont="1" applyFill="1" applyBorder="1" applyAlignment="1" applyProtection="1">
      <alignment horizontal="center" vertical="top" wrapText="1"/>
    </xf>
    <xf numFmtId="164" fontId="4" fillId="15" borderId="45" xfId="3" applyFont="1" applyFill="1" applyBorder="1" applyAlignment="1">
      <alignment horizontal="center" vertical="top" wrapText="1"/>
    </xf>
    <xf numFmtId="0" fontId="4" fillId="15" borderId="17" xfId="0" quotePrefix="1" applyNumberFormat="1" applyFont="1" applyFill="1" applyBorder="1" applyAlignment="1">
      <alignment horizontal="center" vertical="center" wrapText="1"/>
    </xf>
    <xf numFmtId="165" fontId="4" fillId="15" borderId="36" xfId="0" applyNumberFormat="1" applyFont="1" applyFill="1" applyBorder="1" applyAlignment="1">
      <alignment horizontal="center"/>
    </xf>
    <xf numFmtId="0" fontId="4" fillId="15" borderId="27" xfId="10" applyNumberFormat="1" applyFont="1" applyFill="1" applyBorder="1" applyAlignment="1">
      <alignment horizontal="left" vertical="top"/>
    </xf>
    <xf numFmtId="0" fontId="4" fillId="15" borderId="11" xfId="10" applyNumberFormat="1" applyFont="1" applyFill="1" applyBorder="1" applyAlignment="1">
      <alignment horizontal="center" vertical="top" wrapText="1"/>
    </xf>
    <xf numFmtId="0" fontId="4" fillId="15" borderId="11" xfId="10" quotePrefix="1" applyNumberFormat="1" applyFont="1" applyFill="1" applyBorder="1" applyAlignment="1">
      <alignment horizontal="center" vertical="top" wrapText="1"/>
    </xf>
    <xf numFmtId="0" fontId="4" fillId="15" borderId="12" xfId="10" applyNumberFormat="1" applyFont="1" applyFill="1" applyBorder="1" applyAlignment="1">
      <alignment horizontal="center" vertical="top" wrapText="1"/>
    </xf>
    <xf numFmtId="0" fontId="4" fillId="15" borderId="6" xfId="3" applyNumberFormat="1" applyFont="1" applyFill="1" applyBorder="1" applyAlignment="1">
      <alignment horizontal="center" wrapText="1"/>
    </xf>
    <xf numFmtId="0" fontId="4" fillId="15" borderId="7" xfId="3" applyNumberFormat="1" applyFont="1" applyFill="1" applyBorder="1" applyAlignment="1">
      <alignment horizontal="center" wrapText="1"/>
    </xf>
    <xf numFmtId="0" fontId="4" fillId="15" borderId="11" xfId="12" applyNumberFormat="1" applyFont="1" applyFill="1" applyBorder="1" applyAlignment="1">
      <alignment horizontal="center" wrapText="1"/>
    </xf>
    <xf numFmtId="0" fontId="4" fillId="15" borderId="7" xfId="12" applyNumberFormat="1" applyFont="1" applyFill="1" applyBorder="1" applyAlignment="1">
      <alignment horizontal="center" wrapText="1"/>
    </xf>
    <xf numFmtId="0" fontId="4" fillId="15" borderId="22" xfId="12" applyNumberFormat="1" applyFont="1" applyFill="1" applyBorder="1" applyAlignment="1">
      <alignment horizontal="center" wrapText="1"/>
    </xf>
    <xf numFmtId="0" fontId="4" fillId="15" borderId="6" xfId="0" applyNumberFormat="1" applyFont="1" applyFill="1" applyBorder="1" applyAlignment="1">
      <alignment horizontal="center" wrapText="1"/>
    </xf>
    <xf numFmtId="0" fontId="4" fillId="15" borderId="26" xfId="0" applyNumberFormat="1" applyFont="1" applyFill="1" applyBorder="1" applyAlignment="1">
      <alignment horizontal="center" wrapText="1"/>
    </xf>
    <xf numFmtId="164" fontId="4" fillId="15" borderId="6" xfId="0" applyNumberFormat="1" applyFont="1" applyFill="1" applyBorder="1" applyAlignment="1">
      <alignment horizontal="center" wrapText="1"/>
    </xf>
    <xf numFmtId="164" fontId="4" fillId="15" borderId="7" xfId="0" applyNumberFormat="1" applyFont="1" applyFill="1" applyBorder="1" applyAlignment="1">
      <alignment horizontal="center" wrapText="1"/>
    </xf>
    <xf numFmtId="0" fontId="4" fillId="15" borderId="7" xfId="0" applyNumberFormat="1" applyFont="1" applyFill="1" applyBorder="1" applyAlignment="1">
      <alignment horizontal="center" wrapText="1"/>
    </xf>
    <xf numFmtId="165" fontId="4" fillId="15" borderId="11" xfId="5" applyNumberFormat="1" applyFont="1" applyFill="1" applyBorder="1" applyAlignment="1" applyProtection="1">
      <alignment horizontal="center" wrapText="1"/>
      <protection locked="0"/>
    </xf>
    <xf numFmtId="0" fontId="4" fillId="15" borderId="6" xfId="0" applyFont="1" applyFill="1" applyBorder="1" applyAlignment="1">
      <alignment horizontal="center" wrapText="1"/>
    </xf>
    <xf numFmtId="164" fontId="4" fillId="15" borderId="6" xfId="3" applyFont="1" applyFill="1" applyBorder="1" applyAlignment="1">
      <alignment horizontal="center" wrapText="1"/>
    </xf>
    <xf numFmtId="164" fontId="4" fillId="15" borderId="7" xfId="3"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164" fontId="4" fillId="15" borderId="0" xfId="13" applyFont="1" applyFill="1" applyBorder="1" applyAlignment="1">
      <alignment horizontal="center" vertical="top" wrapText="1"/>
    </xf>
    <xf numFmtId="0" fontId="4" fillId="15" borderId="6" xfId="2" applyFont="1" applyFill="1" applyBorder="1" applyAlignment="1">
      <alignment horizontal="center" vertical="center" wrapText="1"/>
    </xf>
    <xf numFmtId="0" fontId="4" fillId="15" borderId="7" xfId="2" applyFont="1" applyFill="1" applyBorder="1" applyAlignment="1">
      <alignment horizontal="center" vertical="center" wrapText="1"/>
    </xf>
    <xf numFmtId="164" fontId="4" fillId="15" borderId="11" xfId="3"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42" xfId="7" applyNumberFormat="1" applyFont="1" applyFill="1" applyBorder="1" applyAlignment="1">
      <alignment horizontal="center" vertical="center" wrapText="1"/>
    </xf>
    <xf numFmtId="0" fontId="4" fillId="15" borderId="7" xfId="7" applyNumberFormat="1" applyFont="1" applyFill="1" applyBorder="1" applyAlignment="1">
      <alignment horizontal="center" vertical="center" wrapText="1"/>
    </xf>
    <xf numFmtId="164" fontId="4" fillId="15" borderId="51" xfId="3" applyFont="1" applyFill="1" applyBorder="1" applyAlignment="1">
      <alignment horizontal="left" vertical="top" wrapText="1"/>
    </xf>
    <xf numFmtId="164" fontId="4" fillId="15" borderId="5" xfId="3" applyFont="1" applyFill="1" applyBorder="1" applyAlignment="1">
      <alignment wrapText="1"/>
    </xf>
    <xf numFmtId="0" fontId="4" fillId="15" borderId="0" xfId="0" applyNumberFormat="1" applyFont="1" applyFill="1" applyBorder="1" applyAlignment="1">
      <alignment horizontal="center" vertical="top"/>
    </xf>
    <xf numFmtId="0" fontId="4" fillId="15" borderId="33" xfId="0" quotePrefix="1" applyNumberFormat="1" applyFont="1" applyFill="1" applyBorder="1" applyAlignment="1">
      <alignment horizontal="center" vertical="top" wrapText="1"/>
    </xf>
    <xf numFmtId="0" fontId="4" fillId="15" borderId="17" xfId="0" applyNumberFormat="1" applyFont="1" applyFill="1" applyBorder="1" applyAlignment="1">
      <alignment horizontal="center" vertical="top" wrapText="1"/>
    </xf>
    <xf numFmtId="0" fontId="4" fillId="15" borderId="17" xfId="0" quotePrefix="1" applyNumberFormat="1" applyFont="1" applyFill="1" applyBorder="1" applyAlignment="1">
      <alignment horizontal="center" vertical="top" wrapText="1"/>
    </xf>
    <xf numFmtId="0" fontId="4" fillId="15" borderId="34" xfId="0" applyNumberFormat="1" applyFont="1" applyFill="1" applyBorder="1" applyAlignment="1">
      <alignment horizontal="center" vertical="top" wrapText="1"/>
    </xf>
    <xf numFmtId="164" fontId="4" fillId="15" borderId="7" xfId="3" applyFont="1" applyFill="1" applyBorder="1" applyAlignment="1">
      <alignment horizontal="left" wrapText="1"/>
    </xf>
    <xf numFmtId="0" fontId="4" fillId="15" borderId="5" xfId="37" applyFont="1" applyFill="1" applyBorder="1" applyAlignment="1">
      <alignment wrapText="1"/>
    </xf>
    <xf numFmtId="0" fontId="4" fillId="15" borderId="7" xfId="37" applyFont="1" applyFill="1" applyBorder="1" applyAlignment="1">
      <alignment horizontal="left" wrapText="1"/>
    </xf>
    <xf numFmtId="0" fontId="4" fillId="15" borderId="5" xfId="38" applyFont="1" applyFill="1" applyBorder="1" applyAlignment="1">
      <alignment wrapText="1"/>
    </xf>
    <xf numFmtId="0" fontId="4" fillId="15" borderId="7" xfId="38" applyFont="1" applyFill="1" applyBorder="1" applyAlignment="1">
      <alignment horizontal="left" wrapText="1"/>
    </xf>
    <xf numFmtId="0" fontId="6" fillId="15" borderId="47" xfId="12" applyNumberFormat="1" applyFont="1" applyFill="1" applyBorder="1" applyAlignment="1">
      <alignment horizontal="left" vertical="top" wrapText="1"/>
    </xf>
    <xf numFmtId="6" fontId="4" fillId="15" borderId="47" xfId="0" quotePrefix="1" applyNumberFormat="1" applyFont="1" applyFill="1" applyBorder="1" applyAlignment="1">
      <alignment horizontal="left" vertical="top" wrapText="1"/>
    </xf>
    <xf numFmtId="0" fontId="4" fillId="15" borderId="47" xfId="12" applyNumberFormat="1" applyFont="1" applyFill="1" applyBorder="1" applyAlignment="1">
      <alignment horizontal="left" vertical="top" wrapText="1"/>
    </xf>
    <xf numFmtId="0" fontId="6" fillId="15" borderId="31" xfId="12" applyNumberFormat="1" applyFont="1" applyFill="1" applyBorder="1" applyAlignment="1">
      <alignment horizontal="left" vertical="top" wrapText="1"/>
    </xf>
    <xf numFmtId="164" fontId="4" fillId="15" borderId="42" xfId="3" applyFont="1" applyFill="1" applyBorder="1" applyAlignment="1">
      <alignment wrapText="1"/>
    </xf>
    <xf numFmtId="164" fontId="4" fillId="15" borderId="0" xfId="3" applyFont="1" applyFill="1" applyBorder="1" applyAlignment="1">
      <alignment horizontal="left" vertical="top" wrapText="1"/>
    </xf>
    <xf numFmtId="164" fontId="4" fillId="15" borderId="0" xfId="3" applyFont="1" applyFill="1" applyBorder="1" applyAlignment="1">
      <alignment horizontal="left" vertical="top" wrapText="1" indent="1"/>
    </xf>
    <xf numFmtId="164" fontId="4" fillId="15" borderId="11" xfId="3" applyFont="1" applyFill="1" applyBorder="1" applyAlignment="1">
      <alignment horizontal="left" vertical="top" wrapText="1"/>
    </xf>
    <xf numFmtId="0" fontId="4" fillId="15" borderId="6" xfId="3" applyNumberFormat="1" applyFont="1" applyFill="1" applyBorder="1" applyAlignment="1">
      <alignment horizontal="center" wrapText="1"/>
    </xf>
    <xf numFmtId="0" fontId="4" fillId="15" borderId="7" xfId="3" applyNumberFormat="1"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xf>
    <xf numFmtId="0" fontId="4" fillId="15" borderId="24" xfId="1" applyNumberFormat="1" applyFont="1" applyFill="1" applyBorder="1" applyAlignment="1">
      <alignment horizontal="left" vertical="justify" wrapText="1"/>
    </xf>
    <xf numFmtId="0" fontId="3" fillId="15" borderId="0" xfId="3" applyNumberFormat="1" applyFont="1" applyFill="1" applyBorder="1" applyAlignment="1">
      <alignment horizontal="left" vertical="top" wrapText="1"/>
    </xf>
    <xf numFmtId="0" fontId="4" fillId="15" borderId="0" xfId="3" applyNumberFormat="1" applyFont="1" applyFill="1" applyBorder="1" applyAlignment="1">
      <alignment wrapText="1"/>
    </xf>
    <xf numFmtId="0" fontId="4" fillId="15" borderId="0" xfId="3" applyNumberFormat="1" applyFont="1" applyFill="1" applyBorder="1" applyAlignment="1">
      <alignment horizontal="left" vertical="center" wrapText="1"/>
    </xf>
    <xf numFmtId="0" fontId="4" fillId="15" borderId="0" xfId="3" applyNumberFormat="1" applyFont="1" applyFill="1" applyBorder="1" applyAlignment="1">
      <alignment horizontal="left" vertical="center"/>
    </xf>
    <xf numFmtId="0" fontId="4" fillId="15" borderId="0" xfId="3" quotePrefix="1" applyNumberFormat="1" applyFont="1" applyFill="1" applyBorder="1" applyAlignment="1">
      <alignment horizontal="center"/>
    </xf>
    <xf numFmtId="0" fontId="4" fillId="15" borderId="0" xfId="3" quotePrefix="1" applyNumberFormat="1" applyFont="1" applyFill="1" applyBorder="1" applyAlignment="1">
      <alignment horizontal="center" vertical="center"/>
    </xf>
    <xf numFmtId="0" fontId="4" fillId="15" borderId="0" xfId="3" applyNumberFormat="1" applyFont="1" applyFill="1" applyBorder="1"/>
    <xf numFmtId="0" fontId="28" fillId="15" borderId="0" xfId="3" applyNumberFormat="1" applyFont="1" applyFill="1" applyBorder="1" applyAlignment="1">
      <alignment horizontal="left" vertical="center" wrapText="1"/>
    </xf>
    <xf numFmtId="0" fontId="28" fillId="15" borderId="0" xfId="3" applyNumberFormat="1" applyFont="1" applyFill="1" applyBorder="1" applyAlignment="1">
      <alignment horizontal="center" vertical="center" wrapText="1"/>
    </xf>
    <xf numFmtId="0" fontId="4" fillId="15" borderId="41" xfId="0" applyNumberFormat="1" applyFont="1" applyFill="1" applyBorder="1" applyAlignment="1">
      <alignment horizontal="center" vertical="center" wrapText="1"/>
    </xf>
    <xf numFmtId="0" fontId="4" fillId="15" borderId="41" xfId="0" applyFont="1" applyFill="1" applyBorder="1" applyAlignment="1">
      <alignment horizontal="left" vertical="top" wrapText="1"/>
    </xf>
    <xf numFmtId="0" fontId="4" fillId="15" borderId="17" xfId="0" quotePrefix="1" applyFont="1" applyFill="1" applyBorder="1" applyAlignment="1">
      <alignment horizontal="center" vertical="top" wrapText="1"/>
    </xf>
    <xf numFmtId="49" fontId="4" fillId="15" borderId="24" xfId="3" applyNumberFormat="1" applyFont="1" applyFill="1" applyBorder="1" applyAlignment="1">
      <alignment vertical="top" wrapText="1"/>
    </xf>
    <xf numFmtId="0" fontId="7" fillId="15" borderId="0" xfId="2" applyFont="1" applyFill="1" applyBorder="1" applyAlignment="1">
      <alignment vertical="top" wrapText="1"/>
    </xf>
    <xf numFmtId="0" fontId="9" fillId="15" borderId="24" xfId="0" applyFont="1" applyFill="1" applyBorder="1"/>
    <xf numFmtId="0" fontId="4" fillId="15" borderId="6" xfId="3" applyNumberFormat="1" applyFont="1" applyFill="1" applyBorder="1" applyAlignment="1">
      <alignment horizontal="center" wrapText="1"/>
    </xf>
    <xf numFmtId="0" fontId="4" fillId="15" borderId="12" xfId="3" applyNumberFormat="1" applyFont="1" applyFill="1" applyBorder="1" applyAlignment="1">
      <alignment horizontal="center"/>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7" xfId="3" applyNumberFormat="1" applyFont="1" applyFill="1" applyBorder="1" applyAlignment="1">
      <alignment horizontal="center" wrapText="1"/>
    </xf>
    <xf numFmtId="0" fontId="4" fillId="15" borderId="24" xfId="3" applyNumberFormat="1" applyFont="1" applyFill="1" applyBorder="1" applyAlignment="1">
      <alignment horizontal="left" vertical="top" wrapText="1"/>
    </xf>
    <xf numFmtId="0" fontId="4" fillId="15" borderId="24" xfId="3" applyNumberFormat="1" applyFont="1" applyFill="1" applyBorder="1" applyAlignment="1">
      <alignment horizontal="left" vertical="top" wrapText="1" indent="1"/>
    </xf>
    <xf numFmtId="164" fontId="4" fillId="15" borderId="41" xfId="3" applyFont="1" applyFill="1" applyBorder="1" applyAlignment="1">
      <alignment horizontal="left" vertical="top" wrapText="1"/>
    </xf>
    <xf numFmtId="0" fontId="27" fillId="15" borderId="38" xfId="38" applyFont="1" applyFill="1" applyBorder="1" applyAlignment="1">
      <alignment vertical="top" wrapText="1"/>
    </xf>
    <xf numFmtId="0" fontId="4" fillId="15" borderId="24" xfId="3" applyNumberFormat="1" applyFont="1" applyFill="1" applyBorder="1" applyAlignment="1">
      <alignment horizontal="left" vertical="justify"/>
    </xf>
    <xf numFmtId="0" fontId="4" fillId="15" borderId="24" xfId="42" applyNumberFormat="1" applyFont="1" applyFill="1" applyBorder="1" applyAlignment="1">
      <alignment horizontal="left" vertical="top"/>
    </xf>
    <xf numFmtId="0" fontId="4" fillId="15" borderId="24" xfId="0" applyNumberFormat="1" applyFont="1" applyFill="1" applyBorder="1" applyAlignment="1">
      <alignment horizontal="left" vertical="top"/>
    </xf>
    <xf numFmtId="0" fontId="4" fillId="15" borderId="24" xfId="7" applyNumberFormat="1" applyFont="1" applyFill="1" applyBorder="1" applyAlignment="1">
      <alignment vertical="top" wrapText="1"/>
    </xf>
    <xf numFmtId="0" fontId="28" fillId="15" borderId="0" xfId="12" applyNumberFormat="1" applyFont="1" applyFill="1" applyBorder="1" applyAlignment="1">
      <alignment horizontal="center" vertical="top" wrapText="1"/>
    </xf>
    <xf numFmtId="0" fontId="4" fillId="15" borderId="24" xfId="0" applyFont="1" applyFill="1" applyBorder="1" applyAlignment="1">
      <alignment horizontal="left" vertical="top" wrapText="1"/>
    </xf>
    <xf numFmtId="0" fontId="28" fillId="15" borderId="0" xfId="43" applyFont="1" applyFill="1" applyBorder="1" applyAlignment="1">
      <alignment horizontal="center" vertical="top" wrapText="1"/>
    </xf>
    <xf numFmtId="0" fontId="4" fillId="15" borderId="0" xfId="43" applyFont="1" applyFill="1" applyBorder="1" applyAlignment="1">
      <alignment horizontal="center" vertical="top" wrapText="1"/>
    </xf>
    <xf numFmtId="164" fontId="28" fillId="15" borderId="0" xfId="13" applyFont="1" applyFill="1" applyBorder="1" applyAlignment="1">
      <alignment horizontal="center" vertical="top" wrapText="1"/>
    </xf>
    <xf numFmtId="164" fontId="4" fillId="15" borderId="41" xfId="3" applyFont="1" applyFill="1" applyBorder="1" applyAlignment="1">
      <alignment horizontal="center" vertic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4" fillId="15" borderId="27" xfId="42" applyNumberFormat="1" applyFont="1" applyFill="1" applyBorder="1" applyAlignment="1">
      <alignment vertical="center" wrapText="1"/>
    </xf>
    <xf numFmtId="0" fontId="4" fillId="15" borderId="11" xfId="42" applyNumberFormat="1" applyFont="1" applyFill="1" applyBorder="1" applyAlignment="1">
      <alignment horizontal="center" vertical="center" wrapText="1"/>
    </xf>
    <xf numFmtId="0" fontId="4" fillId="15" borderId="12" xfId="42" applyNumberFormat="1" applyFont="1" applyFill="1" applyBorder="1" applyAlignment="1">
      <alignment horizontal="center" vertical="center" wrapText="1"/>
    </xf>
    <xf numFmtId="0" fontId="4" fillId="15" borderId="41" xfId="0" applyNumberFormat="1" applyFont="1" applyFill="1" applyBorder="1" applyAlignment="1">
      <alignment horizontal="center"/>
    </xf>
    <xf numFmtId="164" fontId="4" fillId="15" borderId="50" xfId="3" applyFont="1" applyFill="1" applyBorder="1" applyAlignment="1">
      <alignment horizontal="left" vertical="top" wrapText="1"/>
    </xf>
    <xf numFmtId="164" fontId="4" fillId="15" borderId="52" xfId="3" applyFont="1" applyFill="1" applyBorder="1" applyAlignment="1">
      <alignment horizontal="left" vertical="top" wrapText="1"/>
    </xf>
    <xf numFmtId="164" fontId="4" fillId="15" borderId="39" xfId="3" applyFont="1" applyFill="1" applyBorder="1" applyAlignment="1">
      <alignment horizontal="left" vertical="top" wrapText="1"/>
    </xf>
    <xf numFmtId="0" fontId="4" fillId="15" borderId="0" xfId="1" applyNumberFormat="1" applyFont="1" applyFill="1" applyAlignment="1">
      <alignment vertical="top"/>
    </xf>
    <xf numFmtId="0" fontId="47" fillId="15" borderId="0" xfId="1" applyNumberFormat="1" applyFont="1" applyFill="1" applyAlignment="1">
      <alignment vertical="top"/>
    </xf>
    <xf numFmtId="0" fontId="6" fillId="15" borderId="0" xfId="1" applyNumberFormat="1" applyFont="1" applyFill="1" applyAlignment="1">
      <alignment vertical="top"/>
    </xf>
    <xf numFmtId="0" fontId="46" fillId="15" borderId="0" xfId="0" applyFont="1" applyFill="1"/>
    <xf numFmtId="0" fontId="27" fillId="15" borderId="0" xfId="37" applyFont="1" applyFill="1" applyAlignment="1">
      <alignment vertical="top"/>
    </xf>
    <xf numFmtId="0" fontId="48" fillId="15" borderId="0" xfId="3" applyNumberFormat="1" applyFont="1" applyFill="1" applyAlignment="1"/>
    <xf numFmtId="164" fontId="4" fillId="15" borderId="49" xfId="3" applyFont="1" applyFill="1" applyBorder="1" applyAlignment="1">
      <alignment vertical="top" wrapText="1"/>
    </xf>
    <xf numFmtId="164" fontId="4" fillId="15" borderId="49" xfId="3" applyFont="1" applyFill="1" applyBorder="1" applyAlignment="1">
      <alignment horizontal="left" vertical="top" wrapText="1"/>
    </xf>
    <xf numFmtId="0" fontId="4" fillId="15" borderId="0" xfId="3" applyNumberFormat="1" applyFont="1" applyFill="1" applyBorder="1" applyAlignment="1">
      <alignment horizontal="center" vertical="top" wrapText="1"/>
    </xf>
    <xf numFmtId="0" fontId="4" fillId="15" borderId="6" xfId="3" applyNumberFormat="1"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164" fontId="4" fillId="15" borderId="41" xfId="0" applyNumberFormat="1" applyFont="1" applyFill="1" applyBorder="1" applyAlignment="1">
      <alignment horizontal="center" vertical="top"/>
    </xf>
    <xf numFmtId="0" fontId="4" fillId="15" borderId="0" xfId="3" applyNumberFormat="1" applyFont="1" applyFill="1" applyBorder="1" applyAlignment="1">
      <alignment horizontal="center" vertical="top" wrapText="1"/>
    </xf>
    <xf numFmtId="0" fontId="4" fillId="15" borderId="24" xfId="10" applyNumberFormat="1" applyFont="1" applyFill="1" applyBorder="1" applyAlignment="1">
      <alignment vertical="top"/>
    </xf>
    <xf numFmtId="164" fontId="21" fillId="15" borderId="0" xfId="7" applyFont="1" applyFill="1" applyAlignment="1" applyProtection="1">
      <alignment horizontal="center" wrapText="1"/>
      <protection locked="0"/>
    </xf>
    <xf numFmtId="164" fontId="15" fillId="15" borderId="0" xfId="7" applyFont="1" applyFill="1" applyAlignment="1">
      <alignment horizontal="center" vertical="center" wrapText="1"/>
    </xf>
    <xf numFmtId="164" fontId="16" fillId="15" borderId="0" xfId="7" applyFont="1" applyFill="1" applyAlignment="1">
      <alignment horizontal="center" wrapText="1"/>
    </xf>
    <xf numFmtId="164" fontId="17" fillId="15" borderId="0" xfId="7" applyFont="1" applyFill="1" applyAlignment="1">
      <alignment horizontal="center" wrapText="1"/>
    </xf>
    <xf numFmtId="49" fontId="18" fillId="0" borderId="0" xfId="7" applyNumberFormat="1" applyFont="1" applyFill="1" applyAlignment="1">
      <alignment horizontal="center" wrapText="1"/>
    </xf>
    <xf numFmtId="164" fontId="22" fillId="15" borderId="0" xfId="7" applyFont="1" applyFill="1" applyAlignment="1">
      <alignment horizontal="center" vertical="top"/>
    </xf>
    <xf numFmtId="164" fontId="23" fillId="15" borderId="0" xfId="7" applyFont="1" applyFill="1" applyAlignment="1">
      <alignment horizontal="center" vertical="top"/>
    </xf>
    <xf numFmtId="0" fontId="3" fillId="15" borderId="2" xfId="1" applyNumberFormat="1" applyFont="1" applyFill="1" applyBorder="1" applyAlignment="1">
      <alignment horizontal="left" vertical="top" wrapText="1"/>
    </xf>
    <xf numFmtId="0" fontId="2" fillId="15" borderId="3" xfId="1" applyNumberFormat="1" applyFont="1" applyFill="1" applyBorder="1" applyAlignment="1">
      <alignment horizontal="left" vertical="top" wrapText="1"/>
    </xf>
    <xf numFmtId="0" fontId="2" fillId="15" borderId="4" xfId="1" applyNumberFormat="1" applyFont="1" applyFill="1" applyBorder="1" applyAlignment="1">
      <alignment horizontal="left" vertical="top" wrapText="1"/>
    </xf>
    <xf numFmtId="0" fontId="7" fillId="15" borderId="0" xfId="1" applyNumberFormat="1" applyFont="1" applyFill="1" applyBorder="1" applyAlignment="1">
      <alignment vertical="top" wrapText="1"/>
    </xf>
    <xf numFmtId="0" fontId="2" fillId="15" borderId="0" xfId="1" applyNumberFormat="1" applyFont="1" applyFill="1" applyBorder="1" applyAlignment="1">
      <alignment vertical="top" wrapText="1"/>
    </xf>
    <xf numFmtId="0" fontId="7" fillId="15" borderId="0" xfId="3" applyNumberFormat="1" applyFont="1" applyFill="1" applyBorder="1" applyAlignment="1">
      <alignment horizontal="left" vertical="top" wrapText="1"/>
    </xf>
    <xf numFmtId="0" fontId="3" fillId="15" borderId="2" xfId="3" applyNumberFormat="1" applyFont="1" applyFill="1" applyBorder="1" applyAlignment="1">
      <alignment horizontal="left" vertical="top"/>
    </xf>
    <xf numFmtId="0" fontId="3" fillId="15" borderId="3" xfId="3" applyNumberFormat="1" applyFont="1" applyFill="1" applyBorder="1" applyAlignment="1">
      <alignment horizontal="left" vertical="top"/>
    </xf>
    <xf numFmtId="0" fontId="3" fillId="15" borderId="4" xfId="3" applyNumberFormat="1" applyFont="1" applyFill="1" applyBorder="1" applyAlignment="1">
      <alignment horizontal="left" vertical="top"/>
    </xf>
    <xf numFmtId="0" fontId="7" fillId="15" borderId="13" xfId="3" applyNumberFormat="1" applyFont="1" applyFill="1" applyBorder="1" applyAlignment="1">
      <alignment horizontal="left" vertical="top" wrapText="1"/>
    </xf>
    <xf numFmtId="0" fontId="3" fillId="15" borderId="0" xfId="3" applyNumberFormat="1" applyFont="1" applyFill="1" applyBorder="1" applyAlignment="1">
      <alignment horizontal="left" vertical="center"/>
    </xf>
    <xf numFmtId="0" fontId="2" fillId="15" borderId="6" xfId="3" applyNumberFormat="1" applyFont="1" applyFill="1" applyBorder="1" applyAlignment="1">
      <alignment horizontal="center" wrapText="1"/>
    </xf>
    <xf numFmtId="0" fontId="2" fillId="15" borderId="15" xfId="3" applyNumberFormat="1" applyFont="1" applyFill="1" applyBorder="1" applyAlignment="1">
      <alignment horizontal="center" wrapText="1"/>
    </xf>
    <xf numFmtId="0" fontId="7" fillId="15" borderId="13" xfId="3" applyNumberFormat="1" applyFont="1" applyFill="1" applyBorder="1" applyAlignment="1">
      <alignment horizontal="left"/>
    </xf>
    <xf numFmtId="0" fontId="3" fillId="15" borderId="0" xfId="3" applyNumberFormat="1" applyFont="1" applyFill="1" applyBorder="1" applyAlignment="1">
      <alignment horizontal="left" vertical="top" wrapText="1"/>
    </xf>
    <xf numFmtId="0" fontId="2" fillId="15" borderId="0" xfId="3" applyNumberFormat="1" applyFont="1" applyFill="1" applyBorder="1" applyAlignment="1">
      <alignment horizontal="center" wrapText="1"/>
    </xf>
    <xf numFmtId="0" fontId="3" fillId="15" borderId="2" xfId="3" applyNumberFormat="1" applyFont="1" applyFill="1" applyBorder="1" applyAlignment="1">
      <alignment horizontal="left" vertical="top" wrapText="1"/>
    </xf>
    <xf numFmtId="0" fontId="3" fillId="15" borderId="3" xfId="3" applyNumberFormat="1" applyFont="1" applyFill="1" applyBorder="1" applyAlignment="1">
      <alignment horizontal="left" vertical="top" wrapText="1"/>
    </xf>
    <xf numFmtId="0" fontId="3" fillId="15" borderId="4" xfId="3" applyNumberFormat="1" applyFont="1" applyFill="1" applyBorder="1" applyAlignment="1">
      <alignment horizontal="left" vertical="top" wrapText="1"/>
    </xf>
    <xf numFmtId="0" fontId="7" fillId="15" borderId="38" xfId="3" applyNumberFormat="1" applyFont="1" applyFill="1" applyBorder="1" applyAlignment="1">
      <alignment vertical="top" wrapText="1"/>
    </xf>
    <xf numFmtId="0" fontId="6" fillId="15" borderId="38" xfId="3" applyNumberFormat="1" applyFont="1" applyFill="1" applyBorder="1" applyAlignment="1">
      <alignment vertical="top" wrapText="1"/>
    </xf>
    <xf numFmtId="0" fontId="3" fillId="15" borderId="0" xfId="3" applyNumberFormat="1" applyFont="1" applyFill="1" applyBorder="1" applyAlignment="1">
      <alignment horizontal="left" vertical="top"/>
    </xf>
    <xf numFmtId="0" fontId="7" fillId="15" borderId="0" xfId="3" applyNumberFormat="1" applyFont="1" applyFill="1" applyBorder="1" applyAlignment="1">
      <alignment vertical="top" wrapText="1"/>
    </xf>
    <xf numFmtId="0" fontId="6" fillId="15" borderId="0" xfId="3" applyNumberFormat="1" applyFont="1" applyFill="1" applyBorder="1" applyAlignment="1">
      <alignment vertical="top" wrapText="1"/>
    </xf>
    <xf numFmtId="0" fontId="3" fillId="15" borderId="2" xfId="14" applyNumberFormat="1" applyFont="1" applyFill="1" applyBorder="1" applyAlignment="1">
      <alignment horizontal="left" vertical="top"/>
    </xf>
    <xf numFmtId="0" fontId="3" fillId="15" borderId="3" xfId="14" applyNumberFormat="1" applyFont="1" applyFill="1" applyBorder="1" applyAlignment="1">
      <alignment horizontal="left" vertical="top"/>
    </xf>
    <xf numFmtId="0" fontId="3" fillId="15" borderId="4" xfId="14" applyNumberFormat="1" applyFont="1" applyFill="1" applyBorder="1" applyAlignment="1">
      <alignment horizontal="left" vertical="top"/>
    </xf>
    <xf numFmtId="0" fontId="4" fillId="15" borderId="6" xfId="14" applyNumberFormat="1" applyFont="1" applyFill="1" applyBorder="1" applyAlignment="1">
      <alignment horizontal="center" wrapText="1"/>
    </xf>
    <xf numFmtId="0" fontId="4" fillId="15" borderId="7" xfId="14" applyNumberFormat="1" applyFont="1" applyFill="1" applyBorder="1" applyAlignment="1">
      <alignment horizontal="center" wrapText="1"/>
    </xf>
    <xf numFmtId="0" fontId="7" fillId="15" borderId="13" xfId="3" applyNumberFormat="1" applyFont="1" applyFill="1" applyBorder="1" applyAlignment="1">
      <alignment vertical="top" wrapText="1"/>
    </xf>
    <xf numFmtId="0" fontId="4" fillId="15" borderId="16" xfId="3" applyNumberFormat="1" applyFont="1" applyFill="1" applyBorder="1" applyAlignment="1">
      <alignment horizontal="left"/>
    </xf>
    <xf numFmtId="0" fontId="4" fillId="15" borderId="10" xfId="3" applyNumberFormat="1" applyFont="1" applyFill="1" applyBorder="1" applyAlignment="1">
      <alignment horizontal="left"/>
    </xf>
    <xf numFmtId="0" fontId="4" fillId="15" borderId="6" xfId="3" applyNumberFormat="1" applyFont="1" applyFill="1" applyBorder="1" applyAlignment="1">
      <alignment horizontal="center" wrapText="1"/>
    </xf>
    <xf numFmtId="0" fontId="4" fillId="15" borderId="14" xfId="3" applyNumberFormat="1" applyFont="1" applyFill="1" applyBorder="1" applyAlignment="1">
      <alignment horizontal="center"/>
    </xf>
    <xf numFmtId="0" fontId="4" fillId="15" borderId="12" xfId="3" applyNumberFormat="1" applyFont="1" applyFill="1" applyBorder="1" applyAlignment="1">
      <alignment horizontal="center"/>
    </xf>
    <xf numFmtId="0" fontId="7" fillId="15" borderId="13" xfId="3" applyNumberFormat="1" applyFont="1" applyFill="1" applyBorder="1" applyAlignment="1">
      <alignment horizontal="left" vertical="top"/>
    </xf>
    <xf numFmtId="0" fontId="3" fillId="15" borderId="2" xfId="12" applyNumberFormat="1" applyFont="1" applyFill="1" applyBorder="1" applyAlignment="1">
      <alignment horizontal="left" vertical="top" wrapText="1"/>
    </xf>
    <xf numFmtId="0" fontId="3" fillId="15" borderId="3" xfId="12" applyNumberFormat="1" applyFont="1" applyFill="1" applyBorder="1" applyAlignment="1">
      <alignment horizontal="left" vertical="top" wrapText="1"/>
    </xf>
    <xf numFmtId="0" fontId="3" fillId="15" borderId="4" xfId="12" applyNumberFormat="1" applyFont="1" applyFill="1" applyBorder="1" applyAlignment="1">
      <alignment horizontal="left" vertical="top" wrapText="1"/>
    </xf>
    <xf numFmtId="0" fontId="4" fillId="15" borderId="16" xfId="12" applyNumberFormat="1" applyFont="1" applyFill="1" applyBorder="1" applyAlignment="1">
      <alignment horizontal="left" wrapText="1"/>
    </xf>
    <xf numFmtId="0" fontId="4" fillId="15" borderId="8" xfId="12" applyNumberFormat="1" applyFont="1" applyFill="1" applyBorder="1" applyAlignment="1">
      <alignment horizontal="left" wrapText="1"/>
    </xf>
    <xf numFmtId="0" fontId="4" fillId="15" borderId="10" xfId="12" applyNumberFormat="1" applyFont="1" applyFill="1" applyBorder="1" applyAlignment="1">
      <alignment horizontal="left" wrapText="1"/>
    </xf>
    <xf numFmtId="0" fontId="4" fillId="15" borderId="13" xfId="12" applyNumberFormat="1" applyFont="1" applyFill="1" applyBorder="1" applyAlignment="1">
      <alignment horizontal="center" wrapText="1"/>
    </xf>
    <xf numFmtId="0" fontId="4" fillId="15" borderId="0" xfId="12" applyNumberFormat="1" applyFont="1" applyFill="1" applyBorder="1" applyAlignment="1">
      <alignment horizontal="center" wrapText="1"/>
    </xf>
    <xf numFmtId="0" fontId="4" fillId="15" borderId="11" xfId="12" applyNumberFormat="1" applyFont="1" applyFill="1" applyBorder="1" applyAlignment="1">
      <alignment horizontal="center" wrapText="1"/>
    </xf>
    <xf numFmtId="0" fontId="4" fillId="15" borderId="6" xfId="12" applyNumberFormat="1" applyFont="1" applyFill="1" applyBorder="1" applyAlignment="1">
      <alignment horizontal="center" wrapText="1"/>
    </xf>
    <xf numFmtId="0" fontId="4" fillId="15" borderId="7" xfId="12" applyNumberFormat="1" applyFont="1" applyFill="1" applyBorder="1" applyAlignment="1">
      <alignment horizontal="center" wrapText="1"/>
    </xf>
    <xf numFmtId="0" fontId="4" fillId="15" borderId="21" xfId="12" applyNumberFormat="1" applyFont="1" applyFill="1" applyBorder="1" applyAlignment="1">
      <alignment horizontal="center" wrapText="1"/>
    </xf>
    <xf numFmtId="0" fontId="4" fillId="15" borderId="22" xfId="12" applyNumberFormat="1" applyFont="1" applyFill="1" applyBorder="1" applyAlignment="1">
      <alignment horizontal="center" wrapText="1"/>
    </xf>
    <xf numFmtId="0" fontId="3" fillId="15" borderId="2" xfId="0" applyNumberFormat="1" applyFont="1" applyFill="1" applyBorder="1" applyAlignment="1">
      <alignment horizontal="left" vertical="top"/>
    </xf>
    <xf numFmtId="0" fontId="3" fillId="15" borderId="3" xfId="0" applyNumberFormat="1" applyFont="1" applyFill="1" applyBorder="1" applyAlignment="1">
      <alignment horizontal="left" vertical="top"/>
    </xf>
    <xf numFmtId="0" fontId="3" fillId="15" borderId="4" xfId="0" applyNumberFormat="1" applyFont="1" applyFill="1" applyBorder="1" applyAlignment="1">
      <alignment horizontal="left" vertical="top"/>
    </xf>
    <xf numFmtId="0" fontId="4" fillId="15" borderId="6" xfId="0" applyNumberFormat="1" applyFont="1" applyFill="1" applyBorder="1" applyAlignment="1">
      <alignment horizontal="center" wrapText="1"/>
    </xf>
    <xf numFmtId="0" fontId="4" fillId="15" borderId="26" xfId="0" applyNumberFormat="1" applyFont="1" applyFill="1" applyBorder="1" applyAlignment="1">
      <alignment horizontal="center" wrapText="1"/>
    </xf>
    <xf numFmtId="0" fontId="4" fillId="15" borderId="53" xfId="0" applyNumberFormat="1" applyFont="1" applyFill="1" applyBorder="1" applyAlignment="1">
      <alignment horizontal="center" wrapText="1"/>
    </xf>
    <xf numFmtId="0" fontId="4" fillId="15" borderId="12" xfId="0" applyNumberFormat="1" applyFont="1" applyFill="1" applyBorder="1" applyAlignment="1">
      <alignment horizontal="center" wrapText="1"/>
    </xf>
    <xf numFmtId="0" fontId="4" fillId="15" borderId="6" xfId="0" applyNumberFormat="1" applyFont="1" applyFill="1" applyBorder="1" applyAlignment="1">
      <alignment horizontal="center"/>
    </xf>
    <xf numFmtId="0" fontId="4" fillId="15" borderId="15" xfId="0" applyNumberFormat="1" applyFont="1" applyFill="1" applyBorder="1" applyAlignment="1">
      <alignment horizontal="center"/>
    </xf>
    <xf numFmtId="0" fontId="4" fillId="15" borderId="30" xfId="0" applyNumberFormat="1" applyFont="1" applyFill="1" applyBorder="1" applyAlignment="1">
      <alignment horizontal="center" wrapText="1"/>
    </xf>
    <xf numFmtId="0" fontId="4" fillId="15" borderId="31" xfId="0" applyNumberFormat="1" applyFont="1" applyFill="1" applyBorder="1" applyAlignment="1">
      <alignment horizontal="center" wrapText="1"/>
    </xf>
    <xf numFmtId="0" fontId="3" fillId="15" borderId="2" xfId="0" applyNumberFormat="1" applyFont="1" applyFill="1" applyBorder="1" applyAlignment="1">
      <alignment horizontal="left" vertical="top" wrapText="1"/>
    </xf>
    <xf numFmtId="0" fontId="3" fillId="15" borderId="3" xfId="0" applyNumberFormat="1" applyFont="1" applyFill="1" applyBorder="1" applyAlignment="1">
      <alignment horizontal="left" vertical="top" wrapText="1"/>
    </xf>
    <xf numFmtId="0" fontId="3" fillId="15" borderId="4" xfId="0" applyNumberFormat="1" applyFont="1" applyFill="1" applyBorder="1" applyAlignment="1">
      <alignment horizontal="left" vertical="top" wrapText="1"/>
    </xf>
    <xf numFmtId="0" fontId="4" fillId="15" borderId="7" xfId="0" applyNumberFormat="1" applyFont="1" applyFill="1" applyBorder="1" applyAlignment="1">
      <alignment horizontal="center"/>
    </xf>
    <xf numFmtId="0" fontId="7" fillId="15" borderId="38" xfId="3" applyNumberFormat="1" applyFont="1" applyFill="1" applyBorder="1" applyAlignment="1">
      <alignment horizontal="left" vertical="top" wrapText="1"/>
    </xf>
    <xf numFmtId="164" fontId="4" fillId="15" borderId="0" xfId="0" applyNumberFormat="1" applyFont="1" applyFill="1" applyBorder="1" applyAlignment="1">
      <alignment horizontal="center" wrapText="1"/>
    </xf>
    <xf numFmtId="164" fontId="3" fillId="15" borderId="2" xfId="0" applyNumberFormat="1" applyFont="1" applyFill="1" applyBorder="1" applyAlignment="1">
      <alignment horizontal="left" vertical="top"/>
    </xf>
    <xf numFmtId="164" fontId="3" fillId="15" borderId="3" xfId="0" applyNumberFormat="1" applyFont="1" applyFill="1" applyBorder="1" applyAlignment="1">
      <alignment horizontal="left" vertical="top"/>
    </xf>
    <xf numFmtId="164" fontId="3" fillId="15" borderId="4" xfId="0" applyNumberFormat="1" applyFont="1" applyFill="1" applyBorder="1" applyAlignment="1">
      <alignment horizontal="left" vertical="top"/>
    </xf>
    <xf numFmtId="164" fontId="4" fillId="15" borderId="6" xfId="0" applyNumberFormat="1" applyFont="1" applyFill="1" applyBorder="1" applyAlignment="1">
      <alignment horizontal="center" wrapText="1"/>
    </xf>
    <xf numFmtId="164" fontId="4" fillId="15" borderId="7" xfId="0" applyNumberFormat="1" applyFont="1" applyFill="1" applyBorder="1" applyAlignment="1">
      <alignment horizontal="center" wrapText="1"/>
    </xf>
    <xf numFmtId="164" fontId="3" fillId="15" borderId="2" xfId="3" applyFont="1" applyFill="1" applyBorder="1" applyAlignment="1">
      <alignment horizontal="left" vertical="top"/>
    </xf>
    <xf numFmtId="164" fontId="3" fillId="15" borderId="3" xfId="3" applyFont="1" applyFill="1" applyBorder="1" applyAlignment="1">
      <alignment horizontal="left" vertical="top"/>
    </xf>
    <xf numFmtId="164" fontId="3" fillId="15" borderId="4" xfId="3" applyFont="1" applyFill="1" applyBorder="1" applyAlignment="1">
      <alignment horizontal="left" vertical="top"/>
    </xf>
    <xf numFmtId="164" fontId="7" fillId="15" borderId="13" xfId="3" applyFont="1" applyFill="1" applyBorder="1" applyAlignment="1">
      <alignment vertical="top" wrapText="1"/>
    </xf>
    <xf numFmtId="0" fontId="3" fillId="15" borderId="32" xfId="0" applyFont="1" applyFill="1" applyBorder="1" applyAlignment="1">
      <alignment horizontal="left" vertical="top" wrapText="1"/>
    </xf>
    <xf numFmtId="0" fontId="9" fillId="15" borderId="32" xfId="0" applyFont="1" applyFill="1" applyBorder="1" applyAlignment="1">
      <alignment horizontal="left" vertical="top" wrapText="1"/>
    </xf>
    <xf numFmtId="0" fontId="7" fillId="15" borderId="13" xfId="0" applyFont="1" applyFill="1" applyBorder="1" applyAlignment="1">
      <alignment horizontal="left" vertical="top" wrapText="1"/>
    </xf>
    <xf numFmtId="0" fontId="6" fillId="15" borderId="13" xfId="0" applyFont="1" applyFill="1" applyBorder="1" applyAlignment="1">
      <alignment horizontal="left" vertical="top" wrapText="1"/>
    </xf>
    <xf numFmtId="164" fontId="6" fillId="15" borderId="13" xfId="3" applyFont="1" applyFill="1" applyBorder="1" applyAlignment="1">
      <alignment vertical="top" wrapText="1"/>
    </xf>
    <xf numFmtId="0" fontId="6" fillId="15" borderId="13" xfId="3" applyNumberFormat="1" applyFont="1" applyFill="1" applyBorder="1" applyAlignment="1">
      <alignment vertical="top" wrapText="1"/>
    </xf>
    <xf numFmtId="0" fontId="8" fillId="15" borderId="3" xfId="3" applyNumberFormat="1" applyFont="1" applyFill="1" applyBorder="1" applyAlignment="1">
      <alignment vertical="top"/>
    </xf>
    <xf numFmtId="0" fontId="8" fillId="15" borderId="4" xfId="3" applyNumberFormat="1" applyFont="1" applyFill="1" applyBorder="1" applyAlignment="1">
      <alignment vertical="top"/>
    </xf>
    <xf numFmtId="0" fontId="4" fillId="15" borderId="33" xfId="3" applyNumberFormat="1" applyFont="1" applyFill="1" applyBorder="1" applyAlignment="1">
      <alignment horizontal="center" wrapText="1"/>
    </xf>
    <xf numFmtId="0" fontId="4" fillId="15" borderId="34" xfId="3" applyNumberFormat="1" applyFont="1" applyFill="1" applyBorder="1" applyAlignment="1">
      <alignment horizontal="center" wrapText="1"/>
    </xf>
    <xf numFmtId="164" fontId="4" fillId="15" borderId="6" xfId="3" applyFont="1" applyFill="1" applyBorder="1" applyAlignment="1">
      <alignment horizontal="center"/>
    </xf>
    <xf numFmtId="0" fontId="4" fillId="15" borderId="7" xfId="3" applyNumberFormat="1" applyFont="1" applyFill="1" applyBorder="1" applyAlignment="1">
      <alignment horizontal="center"/>
    </xf>
    <xf numFmtId="0" fontId="4" fillId="15" borderId="7" xfId="0" applyNumberFormat="1" applyFont="1" applyFill="1" applyBorder="1" applyAlignment="1">
      <alignment horizontal="center" wrapText="1"/>
    </xf>
    <xf numFmtId="0" fontId="4" fillId="15" borderId="54" xfId="0" applyNumberFormat="1" applyFont="1" applyFill="1" applyBorder="1" applyAlignment="1">
      <alignment horizontal="center" wrapText="1"/>
    </xf>
    <xf numFmtId="0" fontId="4" fillId="15" borderId="11" xfId="0" applyNumberFormat="1" applyFont="1" applyFill="1" applyBorder="1" applyAlignment="1">
      <alignment horizontal="center" wrapText="1"/>
    </xf>
    <xf numFmtId="0" fontId="3" fillId="15" borderId="2" xfId="2" applyFont="1" applyFill="1" applyBorder="1" applyAlignment="1">
      <alignment horizontal="left" vertical="top" wrapText="1"/>
    </xf>
    <xf numFmtId="0" fontId="3" fillId="15" borderId="3" xfId="2" applyFont="1" applyFill="1" applyBorder="1" applyAlignment="1">
      <alignment horizontal="left" vertical="top" wrapText="1"/>
    </xf>
    <xf numFmtId="0" fontId="3" fillId="15" borderId="4" xfId="2" applyFont="1" applyFill="1" applyBorder="1" applyAlignment="1">
      <alignment horizontal="left" vertical="top" wrapText="1"/>
    </xf>
    <xf numFmtId="0" fontId="7" fillId="15" borderId="13" xfId="2" applyFont="1" applyFill="1" applyBorder="1" applyAlignment="1">
      <alignment vertical="top" wrapText="1"/>
    </xf>
    <xf numFmtId="164" fontId="3" fillId="15" borderId="2" xfId="3" applyFont="1" applyFill="1" applyBorder="1" applyAlignment="1">
      <alignment horizontal="left" vertical="top" wrapText="1"/>
    </xf>
    <xf numFmtId="164" fontId="8" fillId="15" borderId="4" xfId="3" applyFont="1" applyFill="1" applyBorder="1" applyAlignment="1">
      <alignment horizontal="left" vertical="top" wrapText="1"/>
    </xf>
    <xf numFmtId="0" fontId="3" fillId="15" borderId="18" xfId="37" applyFont="1" applyFill="1" applyBorder="1" applyAlignment="1">
      <alignment horizontal="left" vertical="top" wrapText="1"/>
    </xf>
    <xf numFmtId="0" fontId="3" fillId="15" borderId="19" xfId="37" applyFont="1" applyFill="1" applyBorder="1" applyAlignment="1">
      <alignment horizontal="left" vertical="top" wrapText="1"/>
    </xf>
    <xf numFmtId="0" fontId="3" fillId="15" borderId="20" xfId="37" applyFont="1" applyFill="1" applyBorder="1" applyAlignment="1">
      <alignment horizontal="left" vertical="top" wrapText="1"/>
    </xf>
    <xf numFmtId="0" fontId="8" fillId="15" borderId="0" xfId="37" applyFont="1" applyFill="1" applyAlignment="1">
      <alignment horizontal="center" vertical="top" wrapText="1"/>
    </xf>
    <xf numFmtId="0" fontId="7" fillId="15" borderId="13" xfId="37" applyFont="1" applyFill="1" applyBorder="1" applyAlignment="1">
      <alignment vertical="top" wrapText="1"/>
    </xf>
    <xf numFmtId="0" fontId="6" fillId="15" borderId="13" xfId="37" applyFont="1" applyFill="1" applyBorder="1" applyAlignment="1">
      <alignment vertical="top" wrapText="1"/>
    </xf>
    <xf numFmtId="0" fontId="3" fillId="15" borderId="2" xfId="2" applyFont="1" applyFill="1" applyBorder="1" applyAlignment="1">
      <alignment horizontal="left" wrapText="1"/>
    </xf>
    <xf numFmtId="0" fontId="3" fillId="15" borderId="4" xfId="2" applyFont="1" applyFill="1" applyBorder="1" applyAlignment="1">
      <alignment horizontal="left" wrapText="1"/>
    </xf>
    <xf numFmtId="0" fontId="3" fillId="15" borderId="2" xfId="37" applyFont="1" applyFill="1" applyBorder="1" applyAlignment="1">
      <alignment horizontal="left" vertical="top" wrapText="1"/>
    </xf>
    <xf numFmtId="0" fontId="3" fillId="15" borderId="4" xfId="37" applyFont="1" applyFill="1" applyBorder="1" applyAlignment="1">
      <alignment horizontal="left" vertical="top" wrapText="1"/>
    </xf>
    <xf numFmtId="0" fontId="3" fillId="15" borderId="32" xfId="38" applyFont="1" applyFill="1" applyBorder="1" applyAlignment="1">
      <alignment horizontal="left" vertical="top" wrapText="1"/>
    </xf>
    <xf numFmtId="0" fontId="7" fillId="15" borderId="13" xfId="38" applyFont="1" applyFill="1" applyBorder="1" applyAlignment="1">
      <alignment vertical="top" wrapText="1"/>
    </xf>
    <xf numFmtId="0" fontId="6" fillId="15" borderId="13" xfId="38" applyFont="1" applyFill="1" applyBorder="1" applyAlignment="1">
      <alignment vertical="top" wrapText="1"/>
    </xf>
    <xf numFmtId="0" fontId="7" fillId="15" borderId="13" xfId="39" applyFont="1" applyFill="1" applyBorder="1" applyAlignment="1" applyProtection="1">
      <alignment vertical="top" wrapText="1"/>
      <protection locked="0"/>
    </xf>
    <xf numFmtId="0" fontId="6" fillId="15" borderId="13" xfId="39" applyFont="1" applyFill="1" applyBorder="1" applyAlignment="1" applyProtection="1">
      <alignment vertical="top" wrapText="1"/>
      <protection locked="0"/>
    </xf>
    <xf numFmtId="0" fontId="3" fillId="15" borderId="2" xfId="39" applyFont="1" applyFill="1" applyBorder="1" applyAlignment="1" applyProtection="1">
      <alignment horizontal="left" vertical="top" wrapText="1"/>
      <protection locked="0"/>
    </xf>
    <xf numFmtId="0" fontId="3" fillId="15" borderId="3" xfId="39" applyFont="1" applyFill="1" applyBorder="1" applyAlignment="1" applyProtection="1">
      <alignment horizontal="left" vertical="top" wrapText="1"/>
      <protection locked="0"/>
    </xf>
    <xf numFmtId="0" fontId="3" fillId="15" borderId="4" xfId="39" applyFont="1" applyFill="1" applyBorder="1" applyAlignment="1" applyProtection="1">
      <alignment horizontal="left" vertical="top" wrapText="1"/>
      <protection locked="0"/>
    </xf>
    <xf numFmtId="0" fontId="4" fillId="15" borderId="16" xfId="39" applyFont="1" applyFill="1" applyBorder="1" applyAlignment="1" applyProtection="1">
      <alignment horizontal="left" wrapText="1"/>
      <protection locked="0"/>
    </xf>
    <xf numFmtId="0" fontId="4" fillId="15" borderId="10" xfId="39" applyFont="1" applyFill="1" applyBorder="1" applyAlignment="1" applyProtection="1">
      <alignment horizontal="left" wrapText="1"/>
      <protection locked="0"/>
    </xf>
    <xf numFmtId="165" fontId="4" fillId="15" borderId="11" xfId="5" applyNumberFormat="1" applyFont="1" applyFill="1" applyBorder="1" applyAlignment="1" applyProtection="1">
      <alignment horizontal="center" wrapText="1"/>
      <protection locked="0"/>
    </xf>
    <xf numFmtId="165" fontId="4" fillId="15" borderId="22" xfId="5" applyNumberFormat="1" applyFont="1" applyFill="1" applyBorder="1" applyAlignment="1" applyProtection="1">
      <alignment horizontal="center" wrapText="1"/>
      <protection locked="0"/>
    </xf>
    <xf numFmtId="165" fontId="4" fillId="15" borderId="7" xfId="5" applyNumberFormat="1" applyFont="1" applyFill="1" applyBorder="1" applyAlignment="1" applyProtection="1">
      <alignment horizontal="center" wrapText="1"/>
      <protection locked="0"/>
    </xf>
    <xf numFmtId="0" fontId="4" fillId="15" borderId="6" xfId="2" applyFont="1" applyFill="1" applyBorder="1" applyAlignment="1">
      <alignment horizontal="center" vertical="center" wrapText="1"/>
    </xf>
    <xf numFmtId="0" fontId="4" fillId="15" borderId="7" xfId="2" applyFont="1" applyFill="1" applyBorder="1" applyAlignment="1">
      <alignment horizontal="center" vertical="center" wrapText="1"/>
    </xf>
    <xf numFmtId="0" fontId="7" fillId="15" borderId="38" xfId="2" applyFont="1" applyFill="1" applyBorder="1" applyAlignment="1">
      <alignment horizontal="left" vertical="top" wrapText="1"/>
    </xf>
    <xf numFmtId="0" fontId="4" fillId="15" borderId="13" xfId="0" applyFont="1" applyFill="1" applyBorder="1" applyAlignment="1">
      <alignment horizontal="center" wrapText="1"/>
    </xf>
    <xf numFmtId="0" fontId="4" fillId="15" borderId="11" xfId="0" applyFont="1" applyFill="1" applyBorder="1" applyAlignment="1">
      <alignment horizontal="center" wrapText="1"/>
    </xf>
    <xf numFmtId="0" fontId="4" fillId="15" borderId="43" xfId="0" applyFont="1" applyFill="1" applyBorder="1" applyAlignment="1">
      <alignment horizontal="center" wrapText="1"/>
    </xf>
    <xf numFmtId="0" fontId="4" fillId="15" borderId="7" xfId="0" applyFont="1" applyFill="1" applyBorder="1" applyAlignment="1">
      <alignment horizontal="center" wrapText="1"/>
    </xf>
    <xf numFmtId="0" fontId="4" fillId="15" borderId="0" xfId="0" applyFont="1" applyFill="1" applyBorder="1" applyAlignment="1">
      <alignment horizontal="left" wrapText="1"/>
    </xf>
    <xf numFmtId="0" fontId="3" fillId="15" borderId="2" xfId="0" applyFont="1" applyFill="1" applyBorder="1" applyAlignment="1">
      <alignment horizontal="left" vertical="top" wrapText="1"/>
    </xf>
    <xf numFmtId="0" fontId="3" fillId="15" borderId="3" xfId="0" applyFont="1" applyFill="1" applyBorder="1" applyAlignment="1">
      <alignment horizontal="left" vertical="top" wrapText="1"/>
    </xf>
    <xf numFmtId="0" fontId="3" fillId="15" borderId="4" xfId="0" applyFont="1" applyFill="1" applyBorder="1" applyAlignment="1">
      <alignment horizontal="left" vertical="top" wrapText="1"/>
    </xf>
    <xf numFmtId="0" fontId="4" fillId="15" borderId="6" xfId="0" applyFont="1" applyFill="1" applyBorder="1" applyAlignment="1">
      <alignment horizontal="center" wrapText="1"/>
    </xf>
    <xf numFmtId="164" fontId="29" fillId="15" borderId="0" xfId="1" applyFont="1" applyFill="1" applyBorder="1" applyAlignment="1">
      <alignment horizontal="left" vertical="top" wrapText="1"/>
    </xf>
    <xf numFmtId="0" fontId="3" fillId="15" borderId="3" xfId="1" applyNumberFormat="1" applyFont="1" applyFill="1" applyBorder="1" applyAlignment="1">
      <alignment horizontal="left" vertical="top" wrapText="1"/>
    </xf>
    <xf numFmtId="0" fontId="3" fillId="15" borderId="4" xfId="1" applyNumberFormat="1" applyFont="1" applyFill="1" applyBorder="1" applyAlignment="1">
      <alignment horizontal="left" vertical="top" wrapText="1"/>
    </xf>
    <xf numFmtId="164" fontId="4" fillId="15" borderId="49" xfId="1" applyFont="1" applyFill="1" applyBorder="1" applyAlignment="1">
      <alignment horizontal="left" wrapText="1"/>
    </xf>
    <xf numFmtId="164" fontId="4" fillId="15" borderId="27" xfId="1" applyFont="1" applyFill="1" applyBorder="1" applyAlignment="1">
      <alignment horizontal="left" wrapText="1"/>
    </xf>
    <xf numFmtId="164" fontId="4" fillId="15" borderId="6" xfId="1" applyFont="1" applyFill="1" applyBorder="1" applyAlignment="1">
      <alignment horizontal="center" vertical="center" wrapText="1"/>
    </xf>
    <xf numFmtId="164" fontId="4" fillId="15" borderId="30" xfId="1" applyFont="1" applyFill="1" applyBorder="1" applyAlignment="1">
      <alignment horizontal="center" wrapText="1"/>
    </xf>
    <xf numFmtId="164" fontId="4" fillId="15" borderId="31" xfId="1" applyFont="1" applyFill="1" applyBorder="1" applyAlignment="1">
      <alignment horizontal="center" wrapText="1"/>
    </xf>
    <xf numFmtId="164" fontId="4" fillId="15" borderId="16" xfId="1" applyFont="1" applyFill="1" applyBorder="1" applyAlignment="1">
      <alignment horizontal="left" wrapText="1"/>
    </xf>
    <xf numFmtId="164" fontId="4" fillId="15" borderId="10" xfId="1" applyFont="1" applyFill="1" applyBorder="1" applyAlignment="1">
      <alignment horizontal="left" wrapText="1"/>
    </xf>
    <xf numFmtId="0" fontId="32" fillId="15" borderId="3" xfId="3" applyNumberFormat="1" applyFont="1" applyFill="1" applyBorder="1" applyAlignment="1">
      <alignment horizontal="left" vertical="top" wrapText="1"/>
    </xf>
    <xf numFmtId="0" fontId="32" fillId="15" borderId="4" xfId="3" applyNumberFormat="1" applyFont="1" applyFill="1" applyBorder="1" applyAlignment="1">
      <alignment horizontal="left" vertical="top" wrapText="1"/>
    </xf>
    <xf numFmtId="0" fontId="8" fillId="15" borderId="3" xfId="3" applyNumberFormat="1" applyFont="1" applyFill="1" applyBorder="1" applyAlignment="1">
      <alignment horizontal="left" vertical="top" wrapText="1"/>
    </xf>
    <xf numFmtId="0" fontId="8" fillId="15" borderId="4" xfId="3" applyNumberFormat="1" applyFont="1" applyFill="1" applyBorder="1" applyAlignment="1">
      <alignment horizontal="left" vertical="top" wrapText="1"/>
    </xf>
    <xf numFmtId="0" fontId="4" fillId="15" borderId="6" xfId="3" applyNumberFormat="1" applyFont="1" applyFill="1" applyBorder="1" applyAlignment="1">
      <alignment horizontal="center" vertical="top" wrapText="1"/>
    </xf>
    <xf numFmtId="0" fontId="4" fillId="15" borderId="7" xfId="3" applyNumberFormat="1" applyFont="1" applyFill="1" applyBorder="1" applyAlignment="1">
      <alignment horizontal="center" vertical="top" wrapText="1"/>
    </xf>
    <xf numFmtId="0" fontId="42" fillId="15" borderId="2" xfId="0" applyFont="1" applyFill="1" applyBorder="1" applyAlignment="1">
      <alignment horizontal="left" vertical="top" wrapText="1"/>
    </xf>
    <xf numFmtId="0" fontId="42" fillId="15" borderId="3" xfId="0" applyFont="1" applyFill="1" applyBorder="1" applyAlignment="1">
      <alignment horizontal="left" vertical="top" wrapText="1"/>
    </xf>
    <xf numFmtId="0" fontId="42" fillId="15" borderId="4" xfId="0" applyFont="1" applyFill="1" applyBorder="1" applyAlignment="1">
      <alignment horizontal="left" vertical="top" wrapText="1"/>
    </xf>
    <xf numFmtId="0" fontId="3" fillId="15" borderId="32" xfId="12" applyNumberFormat="1" applyFont="1" applyFill="1" applyBorder="1" applyAlignment="1">
      <alignment horizontal="left" vertical="top" wrapText="1"/>
    </xf>
    <xf numFmtId="0" fontId="9" fillId="15" borderId="32" xfId="12" applyNumberFormat="1" applyFont="1" applyFill="1" applyBorder="1" applyAlignment="1">
      <alignment horizontal="left" vertical="top" wrapText="1"/>
    </xf>
    <xf numFmtId="0" fontId="4" fillId="15" borderId="16" xfId="12" applyNumberFormat="1" applyFont="1" applyFill="1" applyBorder="1" applyAlignment="1">
      <alignment wrapText="1"/>
    </xf>
    <xf numFmtId="0" fontId="36" fillId="15" borderId="10" xfId="12" applyNumberFormat="1" applyFont="1" applyFill="1" applyBorder="1" applyAlignment="1">
      <alignment wrapText="1"/>
    </xf>
    <xf numFmtId="0" fontId="7" fillId="15" borderId="13" xfId="12" applyNumberFormat="1" applyFont="1" applyFill="1" applyBorder="1" applyAlignment="1">
      <alignment vertical="top" wrapText="1"/>
    </xf>
    <xf numFmtId="0" fontId="6" fillId="15" borderId="13" xfId="12" applyNumberFormat="1" applyFont="1" applyFill="1" applyBorder="1" applyAlignment="1">
      <alignment vertical="top" wrapText="1"/>
    </xf>
    <xf numFmtId="0" fontId="4" fillId="15" borderId="6" xfId="12" applyNumberFormat="1" applyFont="1" applyFill="1" applyBorder="1" applyAlignment="1">
      <alignment horizontal="center" vertical="center" wrapText="1"/>
    </xf>
    <xf numFmtId="0" fontId="4" fillId="15" borderId="21" xfId="12" applyNumberFormat="1" applyFont="1" applyFill="1" applyBorder="1" applyAlignment="1">
      <alignment horizontal="center" vertical="center" wrapText="1"/>
    </xf>
    <xf numFmtId="0" fontId="4" fillId="15" borderId="22" xfId="12" applyNumberFormat="1" applyFont="1" applyFill="1" applyBorder="1" applyAlignment="1">
      <alignment horizontal="center" vertical="center" wrapText="1"/>
    </xf>
    <xf numFmtId="0" fontId="4" fillId="15" borderId="7" xfId="12" applyNumberFormat="1" applyFont="1" applyFill="1" applyBorder="1" applyAlignment="1">
      <alignment horizontal="center" vertical="center" wrapText="1"/>
    </xf>
    <xf numFmtId="0" fontId="4" fillId="15" borderId="14" xfId="0" applyNumberFormat="1" applyFont="1" applyFill="1" applyBorder="1" applyAlignment="1">
      <alignment horizontal="center" vertical="center" wrapText="1"/>
    </xf>
    <xf numFmtId="0" fontId="4" fillId="15" borderId="12" xfId="0" applyNumberFormat="1" applyFont="1" applyFill="1" applyBorder="1" applyAlignment="1">
      <alignment horizontal="center" vertical="center" wrapText="1"/>
    </xf>
    <xf numFmtId="0" fontId="4" fillId="15" borderId="0" xfId="0" applyFont="1" applyFill="1" applyBorder="1" applyAlignment="1">
      <alignment horizontal="center" wrapText="1"/>
    </xf>
    <xf numFmtId="0" fontId="13" fillId="15" borderId="4" xfId="3" applyNumberFormat="1" applyFont="1" applyFill="1" applyBorder="1" applyAlignment="1">
      <alignment horizontal="left" vertical="top" wrapText="1"/>
    </xf>
    <xf numFmtId="0" fontId="7" fillId="15" borderId="38" xfId="37" applyNumberFormat="1" applyFont="1" applyFill="1" applyBorder="1" applyAlignment="1">
      <alignment vertical="center" wrapText="1"/>
    </xf>
    <xf numFmtId="0" fontId="6" fillId="15" borderId="38" xfId="37" applyNumberFormat="1" applyFont="1" applyFill="1" applyBorder="1" applyAlignment="1">
      <alignment vertical="center" wrapText="1"/>
    </xf>
    <xf numFmtId="0" fontId="7" fillId="15" borderId="38" xfId="0" applyFont="1" applyFill="1" applyBorder="1" applyAlignment="1">
      <alignment vertical="top" wrapText="1"/>
    </xf>
    <xf numFmtId="0" fontId="4" fillId="15" borderId="38" xfId="0" applyFont="1" applyFill="1" applyBorder="1" applyAlignment="1">
      <alignment horizontal="center" wrapText="1"/>
    </xf>
    <xf numFmtId="0" fontId="4" fillId="15" borderId="6"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3" fillId="15" borderId="18" xfId="2" applyFont="1" applyFill="1" applyBorder="1" applyAlignment="1">
      <alignment horizontal="left" vertical="top" wrapText="1"/>
    </xf>
    <xf numFmtId="0" fontId="3" fillId="15" borderId="19" xfId="2" applyFont="1" applyFill="1" applyBorder="1" applyAlignment="1">
      <alignment horizontal="left" vertical="top" wrapText="1"/>
    </xf>
    <xf numFmtId="0" fontId="3" fillId="15" borderId="20" xfId="2" applyFont="1" applyFill="1" applyBorder="1" applyAlignment="1">
      <alignment horizontal="left" vertical="top" wrapText="1"/>
    </xf>
    <xf numFmtId="0" fontId="7" fillId="15" borderId="38" xfId="2" applyFont="1" applyFill="1" applyBorder="1" applyAlignment="1">
      <alignment vertical="top" wrapText="1"/>
    </xf>
    <xf numFmtId="0" fontId="6" fillId="15" borderId="38" xfId="2" applyFont="1" applyFill="1" applyBorder="1" applyAlignment="1">
      <alignment vertical="top" wrapText="1"/>
    </xf>
    <xf numFmtId="164" fontId="7" fillId="15" borderId="38" xfId="3" applyFont="1" applyFill="1" applyBorder="1" applyAlignment="1">
      <alignment vertical="top" wrapText="1"/>
    </xf>
    <xf numFmtId="164" fontId="6" fillId="15" borderId="38" xfId="3" applyFont="1" applyFill="1" applyBorder="1" applyAlignment="1">
      <alignment vertical="top" wrapText="1"/>
    </xf>
    <xf numFmtId="0" fontId="7" fillId="15" borderId="38" xfId="37" applyFont="1" applyFill="1" applyBorder="1" applyAlignment="1">
      <alignment vertical="top" wrapText="1"/>
    </xf>
    <xf numFmtId="0" fontId="6" fillId="15" borderId="38" xfId="37" applyFont="1" applyFill="1" applyBorder="1" applyAlignment="1">
      <alignment vertical="top" wrapText="1"/>
    </xf>
    <xf numFmtId="0" fontId="3" fillId="15" borderId="32" xfId="37" applyFont="1" applyFill="1" applyBorder="1" applyAlignment="1">
      <alignment horizontal="left" vertical="top" wrapText="1"/>
    </xf>
    <xf numFmtId="0" fontId="4" fillId="15" borderId="49" xfId="37" applyFont="1" applyFill="1" applyBorder="1" applyAlignment="1">
      <alignment horizontal="left" wrapText="1"/>
    </xf>
    <xf numFmtId="0" fontId="4" fillId="15" borderId="27" xfId="37" applyFont="1" applyFill="1" applyBorder="1" applyAlignment="1">
      <alignment horizontal="left" wrapText="1"/>
    </xf>
    <xf numFmtId="0" fontId="4" fillId="15" borderId="39" xfId="37" applyFont="1" applyFill="1" applyBorder="1" applyAlignment="1">
      <alignment horizontal="center" wrapText="1"/>
    </xf>
    <xf numFmtId="0" fontId="4" fillId="15" borderId="50" xfId="37" applyFont="1" applyFill="1" applyBorder="1" applyAlignment="1">
      <alignment horizontal="center" wrapText="1"/>
    </xf>
    <xf numFmtId="0" fontId="4" fillId="15" borderId="0" xfId="37" applyFont="1" applyFill="1" applyBorder="1" applyAlignment="1">
      <alignment horizontal="center" wrapText="1"/>
    </xf>
    <xf numFmtId="164" fontId="7" fillId="15" borderId="38" xfId="3" applyFont="1" applyFill="1" applyBorder="1" applyAlignment="1">
      <alignment horizontal="left" vertical="top" wrapText="1"/>
    </xf>
    <xf numFmtId="164" fontId="3" fillId="15" borderId="3" xfId="3" applyFont="1" applyFill="1" applyBorder="1" applyAlignment="1">
      <alignment horizontal="left" vertical="top" wrapText="1"/>
    </xf>
    <xf numFmtId="164" fontId="3" fillId="15" borderId="4" xfId="3" applyFont="1" applyFill="1" applyBorder="1" applyAlignment="1">
      <alignment horizontal="left" vertical="top" wrapText="1"/>
    </xf>
    <xf numFmtId="164" fontId="4" fillId="15" borderId="49" xfId="3" applyFont="1" applyFill="1" applyBorder="1" applyAlignment="1">
      <alignment horizontal="left" wrapText="1"/>
    </xf>
    <xf numFmtId="164" fontId="4" fillId="15" borderId="27" xfId="3" applyFont="1" applyFill="1" applyBorder="1" applyAlignment="1">
      <alignment horizontal="left" wrapText="1"/>
    </xf>
    <xf numFmtId="164" fontId="4" fillId="15" borderId="6" xfId="3" applyFont="1" applyFill="1" applyBorder="1" applyAlignment="1">
      <alignment horizontal="center" wrapText="1"/>
    </xf>
    <xf numFmtId="164" fontId="4" fillId="15" borderId="7" xfId="3" applyFont="1" applyFill="1" applyBorder="1" applyAlignment="1">
      <alignment horizontal="center" wrapText="1"/>
    </xf>
    <xf numFmtId="164" fontId="4" fillId="15" borderId="38" xfId="3" applyFont="1" applyFill="1" applyBorder="1" applyAlignment="1">
      <alignment horizontal="center" wrapText="1"/>
    </xf>
    <xf numFmtId="164" fontId="4" fillId="15" borderId="11" xfId="3" applyFont="1" applyFill="1" applyBorder="1" applyAlignment="1">
      <alignment horizontal="center" wrapText="1"/>
    </xf>
    <xf numFmtId="164" fontId="8" fillId="15" borderId="38" xfId="3" applyFill="1" applyBorder="1" applyAlignment="1">
      <alignment vertical="top" wrapText="1"/>
    </xf>
    <xf numFmtId="164" fontId="8" fillId="15" borderId="3" xfId="3" applyFill="1" applyBorder="1" applyAlignment="1">
      <alignment horizontal="left" vertical="top" wrapText="1"/>
    </xf>
    <xf numFmtId="164" fontId="8" fillId="15" borderId="4" xfId="3" applyFill="1" applyBorder="1" applyAlignment="1">
      <alignment horizontal="left" vertical="top" wrapText="1"/>
    </xf>
    <xf numFmtId="164" fontId="8" fillId="15" borderId="27" xfId="3" applyFill="1" applyBorder="1" applyAlignment="1">
      <alignment horizontal="left" wrapText="1"/>
    </xf>
    <xf numFmtId="164" fontId="8" fillId="15" borderId="11" xfId="3" applyFill="1" applyBorder="1" applyAlignment="1">
      <alignment wrapText="1"/>
    </xf>
    <xf numFmtId="0" fontId="4" fillId="15" borderId="7" xfId="3" applyNumberFormat="1" applyFont="1" applyFill="1" applyBorder="1" applyAlignment="1">
      <alignment horizontal="center" wrapText="1"/>
    </xf>
    <xf numFmtId="0" fontId="4" fillId="15" borderId="0" xfId="3" applyNumberFormat="1" applyFont="1" applyFill="1" applyBorder="1" applyAlignment="1">
      <alignment horizontal="center" vertical="top" wrapText="1"/>
    </xf>
    <xf numFmtId="0" fontId="4" fillId="15" borderId="41" xfId="3" applyNumberFormat="1" applyFont="1" applyFill="1" applyBorder="1" applyAlignment="1">
      <alignment horizontal="center" vertical="top" wrapText="1"/>
    </xf>
    <xf numFmtId="0" fontId="34" fillId="15" borderId="0" xfId="3" applyNumberFormat="1" applyFont="1" applyFill="1" applyBorder="1" applyAlignment="1">
      <alignment horizontal="center" vertical="top" wrapText="1"/>
    </xf>
    <xf numFmtId="0" fontId="34" fillId="15" borderId="41" xfId="3"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xf>
    <xf numFmtId="0" fontId="2" fillId="15" borderId="6" xfId="3" applyNumberFormat="1" applyFont="1" applyFill="1" applyBorder="1" applyAlignment="1">
      <alignment horizontal="center" vertical="top" wrapText="1"/>
    </xf>
    <xf numFmtId="0" fontId="2" fillId="15" borderId="7" xfId="3" applyNumberFormat="1" applyFont="1" applyFill="1" applyBorder="1" applyAlignment="1">
      <alignment horizontal="center" vertical="top" wrapText="1"/>
    </xf>
    <xf numFmtId="0" fontId="34" fillId="15" borderId="0" xfId="3" applyNumberFormat="1" applyFont="1" applyFill="1" applyAlignment="1">
      <alignment horizontal="center" vertical="top" wrapText="1"/>
    </xf>
    <xf numFmtId="0" fontId="4" fillId="15" borderId="0" xfId="3" quotePrefix="1" applyNumberFormat="1" applyFont="1" applyFill="1" applyBorder="1" applyAlignment="1">
      <alignment horizontal="center" vertical="top" wrapText="1"/>
    </xf>
    <xf numFmtId="0" fontId="4" fillId="15" borderId="24" xfId="3" applyNumberFormat="1" applyFont="1" applyFill="1" applyBorder="1" applyAlignment="1">
      <alignment horizontal="left" vertical="top" wrapText="1" indent="1"/>
    </xf>
    <xf numFmtId="0" fontId="3" fillId="15" borderId="2" xfId="0" applyFont="1" applyFill="1" applyBorder="1" applyAlignment="1">
      <alignment horizontal="left" vertical="top"/>
    </xf>
    <xf numFmtId="0" fontId="3" fillId="15" borderId="3" xfId="0" applyFont="1" applyFill="1" applyBorder="1" applyAlignment="1">
      <alignment horizontal="left" vertical="top"/>
    </xf>
    <xf numFmtId="0" fontId="3" fillId="15" borderId="4" xfId="0" applyFont="1" applyFill="1" applyBorder="1" applyAlignment="1">
      <alignment horizontal="left" vertical="top"/>
    </xf>
    <xf numFmtId="0" fontId="3" fillId="15" borderId="2" xfId="42" applyNumberFormat="1" applyFont="1" applyFill="1" applyBorder="1" applyAlignment="1">
      <alignment horizontal="left" vertical="top" wrapText="1"/>
    </xf>
    <xf numFmtId="0" fontId="27" fillId="15" borderId="3" xfId="42" applyNumberFormat="1" applyFont="1" applyFill="1" applyBorder="1" applyAlignment="1">
      <alignment horizontal="left" vertical="top" wrapText="1"/>
    </xf>
    <xf numFmtId="0" fontId="27" fillId="15" borderId="3" xfId="42" applyNumberFormat="1" applyFont="1" applyFill="1" applyBorder="1" applyAlignment="1"/>
    <xf numFmtId="0" fontId="27" fillId="15" borderId="4" xfId="42" applyNumberFormat="1" applyFont="1" applyFill="1" applyBorder="1" applyAlignment="1"/>
    <xf numFmtId="0" fontId="7" fillId="15" borderId="38" xfId="42" applyNumberFormat="1" applyFont="1" applyFill="1" applyBorder="1" applyAlignment="1">
      <alignment vertical="top" wrapText="1"/>
    </xf>
    <xf numFmtId="0" fontId="6" fillId="15" borderId="38" xfId="42" applyNumberFormat="1" applyFont="1" applyFill="1" applyBorder="1" applyAlignment="1">
      <alignment vertical="top" wrapText="1"/>
    </xf>
    <xf numFmtId="0" fontId="33" fillId="15" borderId="19" xfId="0" applyNumberFormat="1" applyFont="1" applyFill="1" applyBorder="1" applyAlignment="1">
      <alignment wrapText="1"/>
    </xf>
    <xf numFmtId="0" fontId="33" fillId="15" borderId="4" xfId="0" applyNumberFormat="1" applyFont="1" applyFill="1" applyBorder="1" applyAlignment="1"/>
    <xf numFmtId="0" fontId="7" fillId="15" borderId="38" xfId="0" applyNumberFormat="1" applyFont="1" applyFill="1" applyBorder="1" applyAlignment="1">
      <alignment vertical="top" wrapText="1"/>
    </xf>
    <xf numFmtId="0" fontId="3" fillId="15" borderId="2" xfId="2" applyFont="1" applyFill="1" applyBorder="1" applyAlignment="1">
      <alignment vertical="top" wrapText="1"/>
    </xf>
    <xf numFmtId="0" fontId="3" fillId="15" borderId="3" xfId="2" applyFont="1" applyFill="1" applyBorder="1" applyAlignment="1">
      <alignment vertical="top" wrapText="1"/>
    </xf>
    <xf numFmtId="0" fontId="3" fillId="15" borderId="4" xfId="2" applyFont="1" applyFill="1" applyBorder="1" applyAlignment="1">
      <alignment vertical="top" wrapText="1"/>
    </xf>
    <xf numFmtId="0" fontId="8" fillId="15" borderId="38" xfId="2" applyFont="1" applyFill="1" applyBorder="1" applyAlignment="1">
      <alignment vertical="top" wrapText="1"/>
    </xf>
    <xf numFmtId="164" fontId="3" fillId="15" borderId="2" xfId="13" applyFont="1" applyFill="1" applyBorder="1" applyAlignment="1">
      <alignment vertical="top" wrapText="1"/>
    </xf>
    <xf numFmtId="164" fontId="3" fillId="15" borderId="3" xfId="13" applyFont="1" applyFill="1" applyBorder="1" applyAlignment="1">
      <alignment vertical="top" wrapText="1"/>
    </xf>
    <xf numFmtId="164" fontId="8" fillId="15" borderId="4" xfId="13" applyFont="1" applyFill="1" applyBorder="1" applyAlignment="1">
      <alignment vertical="top"/>
    </xf>
    <xf numFmtId="164" fontId="7" fillId="15" borderId="38" xfId="13" applyFont="1" applyFill="1" applyBorder="1" applyAlignment="1">
      <alignment vertical="top" wrapText="1"/>
    </xf>
    <xf numFmtId="0" fontId="3" fillId="15" borderId="2" xfId="44" applyNumberFormat="1" applyFont="1" applyFill="1" applyBorder="1" applyAlignment="1">
      <alignment horizontal="left" vertical="top" wrapText="1"/>
    </xf>
    <xf numFmtId="0" fontId="3" fillId="15" borderId="3" xfId="44" applyNumberFormat="1" applyFont="1" applyFill="1" applyBorder="1" applyAlignment="1">
      <alignment horizontal="left" vertical="top" wrapText="1"/>
    </xf>
    <xf numFmtId="0" fontId="3" fillId="15" borderId="4" xfId="44" applyNumberFormat="1" applyFont="1" applyFill="1" applyBorder="1" applyAlignment="1">
      <alignment horizontal="left" vertical="top" wrapText="1"/>
    </xf>
    <xf numFmtId="0" fontId="7" fillId="15" borderId="0" xfId="44" applyNumberFormat="1" applyFont="1" applyFill="1" applyBorder="1" applyAlignment="1">
      <alignment vertical="top" wrapText="1"/>
    </xf>
    <xf numFmtId="0" fontId="8" fillId="15" borderId="0" xfId="44" applyNumberFormat="1" applyFont="1" applyFill="1" applyBorder="1" applyAlignment="1">
      <alignment vertical="top" wrapText="1"/>
    </xf>
    <xf numFmtId="0" fontId="3" fillId="15" borderId="2" xfId="7" applyNumberFormat="1" applyFont="1" applyFill="1" applyBorder="1" applyAlignment="1">
      <alignment vertical="top" wrapText="1"/>
    </xf>
    <xf numFmtId="0" fontId="9" fillId="15" borderId="3" xfId="7" applyNumberFormat="1" applyFont="1" applyFill="1" applyBorder="1" applyAlignment="1">
      <alignment vertical="top" wrapText="1"/>
    </xf>
    <xf numFmtId="0" fontId="9" fillId="15" borderId="4" xfId="7" applyNumberFormat="1" applyFont="1" applyFill="1" applyBorder="1" applyAlignment="1">
      <alignment vertical="top" wrapText="1"/>
    </xf>
    <xf numFmtId="0" fontId="4" fillId="15" borderId="50" xfId="7" applyNumberFormat="1" applyFont="1" applyFill="1" applyBorder="1" applyAlignment="1">
      <alignment wrapText="1"/>
    </xf>
    <xf numFmtId="0" fontId="9" fillId="15" borderId="52" xfId="7" applyNumberFormat="1" applyFont="1" applyFill="1" applyBorder="1" applyAlignment="1">
      <alignment wrapText="1"/>
    </xf>
    <xf numFmtId="0" fontId="4" fillId="15" borderId="42" xfId="7" applyNumberFormat="1" applyFont="1" applyFill="1" applyBorder="1" applyAlignment="1">
      <alignment horizontal="center" vertical="center" wrapText="1"/>
    </xf>
    <xf numFmtId="0" fontId="4" fillId="15" borderId="7" xfId="7" applyNumberFormat="1" applyFont="1" applyFill="1" applyBorder="1" applyAlignment="1">
      <alignment horizontal="center" vertical="center" wrapText="1"/>
    </xf>
    <xf numFmtId="0" fontId="9" fillId="15" borderId="7" xfId="7" applyNumberFormat="1" applyFont="1" applyFill="1" applyBorder="1" applyAlignment="1">
      <alignment horizontal="center" vertical="center" wrapText="1"/>
    </xf>
    <xf numFmtId="0" fontId="7" fillId="15" borderId="38" xfId="7" applyNumberFormat="1" applyFont="1" applyFill="1" applyBorder="1" applyAlignment="1">
      <alignment vertical="top" wrapText="1"/>
    </xf>
    <xf numFmtId="0" fontId="9" fillId="15" borderId="38" xfId="7" applyNumberFormat="1" applyFont="1" applyFill="1" applyBorder="1" applyAlignment="1">
      <alignment vertical="top" wrapText="1"/>
    </xf>
    <xf numFmtId="0" fontId="6" fillId="15" borderId="0" xfId="2" applyFont="1" applyFill="1" applyBorder="1" applyAlignment="1">
      <alignment vertical="top" wrapText="1"/>
    </xf>
    <xf numFmtId="0" fontId="31" fillId="15" borderId="0" xfId="2" applyFont="1" applyFill="1" applyBorder="1" applyAlignment="1">
      <alignment vertical="top" wrapText="1"/>
    </xf>
    <xf numFmtId="0" fontId="3" fillId="15" borderId="18" xfId="0" applyFont="1" applyFill="1" applyBorder="1" applyAlignment="1">
      <alignment horizontal="left" vertical="top" wrapText="1"/>
    </xf>
    <xf numFmtId="0" fontId="3" fillId="15" borderId="19" xfId="0" applyFont="1" applyFill="1" applyBorder="1" applyAlignment="1">
      <alignment horizontal="left" vertical="top" wrapText="1"/>
    </xf>
    <xf numFmtId="0" fontId="3" fillId="15" borderId="20" xfId="0" applyFont="1" applyFill="1" applyBorder="1" applyAlignment="1">
      <alignment horizontal="left" vertical="top" wrapText="1"/>
    </xf>
    <xf numFmtId="0" fontId="7" fillId="15" borderId="38" xfId="0" applyFont="1" applyFill="1" applyBorder="1" applyAlignment="1">
      <alignment horizontal="left" vertical="top" wrapText="1"/>
    </xf>
    <xf numFmtId="0" fontId="7" fillId="15" borderId="0" xfId="0" applyFont="1" applyFill="1" applyBorder="1" applyAlignment="1">
      <alignment horizontal="left" vertical="top" wrapText="1"/>
    </xf>
    <xf numFmtId="0" fontId="8" fillId="15" borderId="0" xfId="3" applyNumberFormat="1" applyFont="1" applyFill="1" applyBorder="1" applyAlignment="1">
      <alignment vertical="top" wrapText="1"/>
    </xf>
    <xf numFmtId="164" fontId="4" fillId="15" borderId="50" xfId="3" applyFont="1" applyFill="1" applyBorder="1" applyAlignment="1">
      <alignment horizontal="left" vertical="top" wrapText="1"/>
    </xf>
    <xf numFmtId="164" fontId="4" fillId="15" borderId="52" xfId="3" applyFont="1" applyFill="1" applyBorder="1" applyAlignment="1">
      <alignment horizontal="left" vertical="top" wrapText="1"/>
    </xf>
    <xf numFmtId="164" fontId="4" fillId="15" borderId="51" xfId="3" applyFont="1" applyFill="1" applyBorder="1" applyAlignment="1">
      <alignment horizontal="left" vertical="top" wrapText="1"/>
    </xf>
    <xf numFmtId="164" fontId="4" fillId="15" borderId="39" xfId="3" applyFont="1" applyFill="1" applyBorder="1" applyAlignment="1">
      <alignment horizontal="left" vertical="top" wrapText="1"/>
    </xf>
    <xf numFmtId="164" fontId="4" fillId="15" borderId="12" xfId="3" applyFont="1" applyFill="1" applyBorder="1" applyAlignment="1">
      <alignment horizontal="left" vertical="top" wrapText="1"/>
    </xf>
    <xf numFmtId="164" fontId="4" fillId="15" borderId="50" xfId="3" applyFont="1" applyFill="1" applyBorder="1" applyAlignment="1">
      <alignment horizontal="center" vertical="center" wrapText="1"/>
    </xf>
    <xf numFmtId="164" fontId="4" fillId="15" borderId="52" xfId="3" applyFont="1" applyFill="1" applyBorder="1" applyAlignment="1">
      <alignment horizontal="center" vertical="center" wrapText="1"/>
    </xf>
    <xf numFmtId="164" fontId="4" fillId="15" borderId="51" xfId="3" applyFont="1" applyFill="1" applyBorder="1" applyAlignment="1">
      <alignment horizontal="center" vertical="center" wrapText="1"/>
    </xf>
  </cellXfs>
  <cellStyles count="47">
    <cellStyle name="20% - Accent1 2" xfId="19"/>
    <cellStyle name="20% - Accent2 2" xfId="20"/>
    <cellStyle name="20% - Accent3 2" xfId="21"/>
    <cellStyle name="20% - Accent4 2" xfId="22"/>
    <cellStyle name="20% - Accent5 2" xfId="23"/>
    <cellStyle name="20% - Accent6 2" xfId="24"/>
    <cellStyle name="40% - Accent1 2" xfId="25"/>
    <cellStyle name="40% - Accent2 2" xfId="26"/>
    <cellStyle name="40% - Accent3 2" xfId="27"/>
    <cellStyle name="40% - Accent4 2" xfId="28"/>
    <cellStyle name="40% - Accent5 2" xfId="29"/>
    <cellStyle name="40% - Accent6 2" xfId="30"/>
    <cellStyle name="Comma 2" xfId="40"/>
    <cellStyle name="Currency 2" xfId="5"/>
    <cellStyle name="Currency 3" xfId="6"/>
    <cellStyle name="Currency 4" xfId="41"/>
    <cellStyle name="Hyperlink" xfId="46" builtinId="8"/>
    <cellStyle name="Hyperlink 2" xfId="31"/>
    <cellStyle name="Hyperlink_I.E.4, II.A.4, L3, L5 - Inital Elig 2007 2" xfId="45"/>
    <cellStyle name="Normal" xfId="0" builtinId="0"/>
    <cellStyle name="Normal 10" xfId="7"/>
    <cellStyle name="Normal 11" xfId="4"/>
    <cellStyle name="Normal 12" xfId="37"/>
    <cellStyle name="Normal 2" xfId="2"/>
    <cellStyle name="Normal 2 2" xfId="3"/>
    <cellStyle name="Normal 2 2 2" xfId="38"/>
    <cellStyle name="Normal 2 3" xfId="8"/>
    <cellStyle name="Normal 2 3 2" xfId="39"/>
    <cellStyle name="Normal 2 4" xfId="9"/>
    <cellStyle name="Normal 2 5" xfId="36"/>
    <cellStyle name="Normal 3" xfId="10"/>
    <cellStyle name="Normal 3 2" xfId="18"/>
    <cellStyle name="Normal 4" xfId="11"/>
    <cellStyle name="Normal 4 2" xfId="32"/>
    <cellStyle name="Normal 5" xfId="12"/>
    <cellStyle name="Normal 6" xfId="13"/>
    <cellStyle name="Normal 7" xfId="14"/>
    <cellStyle name="Normal 7 2" xfId="43"/>
    <cellStyle name="Normal 8" xfId="15"/>
    <cellStyle name="Normal 8 2" xfId="44"/>
    <cellStyle name="Normal 9" xfId="16"/>
    <cellStyle name="Normal_I.A.1 Formal Diversion Payments" xfId="1"/>
    <cellStyle name="Normal_I.A.1 Formal Diversion Payments_2009 Databook_ed_dk" xfId="42"/>
    <cellStyle name="Note 2" xfId="33"/>
    <cellStyle name="Percent" xfId="35" builtinId="5"/>
    <cellStyle name="Percent 2" xfId="34"/>
    <cellStyle name="Percent 3" xfId="17"/>
  </cellStyles>
  <dxfs count="22">
    <dxf>
      <font>
        <b/>
        <i val="0"/>
        <condense val="0"/>
        <extend val="0"/>
      </font>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59</xdr:row>
      <xdr:rowOff>34924</xdr:rowOff>
    </xdr:from>
    <xdr:to>
      <xdr:col>6</xdr:col>
      <xdr:colOff>625475</xdr:colOff>
      <xdr:row>134</xdr:row>
      <xdr:rowOff>52754</xdr:rowOff>
    </xdr:to>
    <xdr:sp macro="" textlink="">
      <xdr:nvSpPr>
        <xdr:cNvPr id="2" name="Text Box 7"/>
        <xdr:cNvSpPr txBox="1">
          <a:spLocks noChangeArrowheads="1"/>
        </xdr:cNvSpPr>
      </xdr:nvSpPr>
      <xdr:spPr bwMode="auto">
        <a:xfrm>
          <a:off x="38100" y="18037174"/>
          <a:ext cx="5892800" cy="114478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algn="l">
            <a:spcBef>
              <a:spcPts val="0"/>
            </a:spcBef>
            <a:spcAft>
              <a:spcPts val="0"/>
            </a:spcAft>
          </a:pPr>
          <a:r>
            <a:rPr lang="en-US" sz="800" b="0" i="1">
              <a:solidFill>
                <a:sysClr val="windowText" lastClr="000000"/>
              </a:solidFill>
              <a:effectLst/>
              <a:latin typeface="Times New Roman"/>
              <a:ea typeface="Times New Roman"/>
            </a:rPr>
            <a:t>Note: </a:t>
          </a:r>
          <a:r>
            <a:rPr lang="en-US" sz="800" b="0" i="0">
              <a:solidFill>
                <a:sysClr val="windowText" lastClr="000000"/>
              </a:solidFill>
              <a:effectLst/>
              <a:latin typeface="Times New Roman"/>
              <a:ea typeface="Times New Roman"/>
            </a:rPr>
            <a:t>Many states require recipients of diversion assistance to be currently employed or seeking employment. Eligibility and diversion payment decisions often are made case by case. Receipt of diversion often precludes TANF applicants from being eligible for a certain period, but the degree of ineligibility</a:t>
          </a:r>
          <a:r>
            <a:rPr lang="en-US" sz="800" b="0" i="0" baseline="0">
              <a:solidFill>
                <a:sysClr val="windowText" lastClr="000000"/>
              </a:solidFill>
              <a:effectLst/>
              <a:latin typeface="Times New Roman"/>
              <a:ea typeface="Times New Roman"/>
            </a:rPr>
            <a:t> </a:t>
          </a:r>
          <a:r>
            <a:rPr lang="en-US" sz="800" b="0" i="0">
              <a:solidFill>
                <a:sysClr val="windowText" lastClr="000000"/>
              </a:solidFill>
              <a:effectLst/>
              <a:latin typeface="Times New Roman"/>
              <a:ea typeface="Times New Roman"/>
            </a:rPr>
            <a:t>may be decreased subject to a penalty such as prorating and deducting the diversion payment from initial TANF benefits. For more information on eligibility and payment calculations related to diversion assistance, see the "Diversion" category in the full Welfare Rules Database available online at http://anfdata.urban.org/wrd/WRDWelcome.cfm.</a:t>
          </a:r>
        </a:p>
        <a:p>
          <a:pPr marL="0" marR="0" algn="l">
            <a:spcBef>
              <a:spcPts val="0"/>
            </a:spcBef>
            <a:spcAft>
              <a:spcPts val="0"/>
            </a:spcAft>
          </a:pPr>
          <a:endParaRPr lang="en-US" sz="800" b="0" i="0">
            <a:solidFill>
              <a:sysClr val="windowText" lastClr="000000"/>
            </a:solidFill>
            <a:effectLst/>
            <a:latin typeface="Times New Roman"/>
            <a:ea typeface="Times New Roman"/>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maximum diversion payment is either a flat payment, regardless of the family's size and the state's maximum benefit (represented in the table by a dollar amount), or a multiple of the maximum benefit the family would have received if it were receiving monthly TANF benefits (represented in the table by a number of months of benefits the family could receive). If the state provides diversion payments based on a multiple of the maximum benefit, the amount will vary by the family size and the generosity of the state's maximum benefits.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If unexpected circumstances arise after the initial diversion payment has been issued, and the family has not received the full amount of diversion for which it was initially eligible, supplemental payments may be made to meet the additional short-term needs, up to the total remaining balance.</a:t>
          </a:r>
          <a:endPar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3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4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If the diversion loan is repaid, then it does not count toward the time limit. If it is not repaid, then it does count toward the time limit.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5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Counties have the option to vary their diversion programs. These policies refer to Los Angeles County.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6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maximum diversion cash payment is the greater of $2,000 or three times the maximum aid payment for the family size. In cases where an applicant has a one-time expense that exceeds the standard maximum diversion payment, payments up to $4,000 may be issued if necessary to retain self-sufficiency. Recipients may receive only $4,000 or three times the maximum aid payment for the family, whichever is greater, annually, and no more than $10,000 in a lifetime.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7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Diversion payments may be made as often as needed, up to a maximum annual amount of the greater of $4,000 or (3 months multiplied by the maximum aid payment) and a maximum lifetime amount of $10,000.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8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If the unit applies for monthly TANF benefits after the diversion period (diversion amount divided by the maximum aid payment) ends, the state counts one month toward the time limit. If the unit applies during the diversion period, it can choose to count the diversion payment toward the time limit or to repay the diversion amount at a rate of 10 percent of the monthly benefit each month until the diversion is repaid. The number of months counted toward the 48-month time limit is calculated by dividing the total diversion payment by the maximum aid payment for the apparently eligible assistance unit at the time the diversion payment was made. The month(s) resulting from the calculation less any partial month, is (are) counted toward the 48-month time limit.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9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Counties have the option to vary their diversion programs. These policies refer to Denver County.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10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amount of the payment is determined case by case. If assistance greater than $1,500 is requested, it must be approved by a designated staffing team.</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program is related to retaining or obtaining employment and is only for parents living with natural or adopted children.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12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period of ineligibility depends on the amount of the diversion payment. Units receiving $1–$500.99 are ineligible for one month, units receiving $501–$1,000.99 are ineligible for two months, and units receiving $1,001–$1,500 are ineligible for three months.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13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Florida has three separate diversion programs. An assistance unit may receive a one-time payment of up to $1,000 in up-front diversion or cash severance diversion, or up to the amount needed to relocate in relocation assistance. Cash severance diversion is also available to employed TANF recipients. Up-front diversion and relocation assistance do not count toward time limits. Cash severance diversion does not count toward time limits if the payment is made in a month in which the unit also receives a TANF payment. If the payment is made in a month in which the unit does not receive a TANF payment, the cash severance diversion payment counts as a month toward the time limit.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14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Although it still exists in the law, Louisiana's diversion program has not received funding since September 2002. According to the legislation authorizing the program, a recipient can receive a cash payment worth up to four months of TANF benefits and is subsequently ineligible for TANF for four months without a penalty after receiving diversion. An individual can receive diversion payments twice in a lifetime but no more than once every 12 months.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15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Units that apply for benefits during the three-month ineligibility period must repay any diversion payment received for any period that was covered by both diversion and TANF.</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16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 See table I.A.2 for more information.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17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DWP benefits are provided monthly and are equal to the difference between the unit's countable income and the sum of its actual housing costs, utility costs, $35 a month for telephone services, and up to $70 per unit member for personal needs. The total monthly grant amount cannot exceed the cash portion of the TANF transitional standard (see table II.A.3). DWP recipients are eligible to receive SNAP benefits in addition to their diversion benefits (unlike the TANF calculation, which combines the cash and SNAP benefits; see table II.A.2 for more details on the combined SNAP and TANF benefit). The unit is not required to assign child support payments over to the state while participating in DWP.</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18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unit may apply for TANF at the completion of the four-month diversion program. If a unit applies for TANF any time within 12 months of receiving either TANF or DWP assistance, it moves directly into TANF and is not eligible to participate in diversion.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19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More than one diversion payment may be provided if a new or unforeseen circumstance appropriate for another payment occurs.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20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New Jersey's diversion program, the Early Employment Initiative,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applications, they are eligible to receive a second lump-sum payment to assist in the transition to employment. If no employment is secured, the applicant is referred back to the WFNJ/TANF agency for cash assistance. See table I.A.2 for more information.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maximum amount a family would receive is relative to the number of people in the unit. The amount included in the table is for a unit of eight or more people. The maximum diversion payment for a family of three is $750. If the agency feels an individual may benefit, he or she may be considered suitable for repeated participation in EEI when determining subsequent eligibility for the program.</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22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If a participant is unable to find a job through the diversion program or loses employment and reapplies for TANF benefits within 60 days of the original application, TANF benefits will be retroactive to the date of application.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23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grant amount is $1,500 for a family of one to three people and $2,500 for a family of four or more.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24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Units may apply for assistance after only four months of ineligibility if they can demonstrate good cause. Good cause may include loss of employment not due to voluntarily quitting, catastrophic illness or accident of a family member that requires an employed participant to leave employment, being a victim of domestic violence, or another condition that renders an employed family member unable to care for the basic needs of the family.</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25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26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Eligible individuals include cash assistance applicants or reapplicants who meet eligibility criteria for cash assistance, but are deemed unable to meet the work requirements. The value of the payment is determined case by case depending on the specific needs of the family.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27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Maximum diversion payments vary by the activity and supportive services for which the individual uses the payment. Cash payment for emergency needs is limited to $430 a month for up to four months. Additional supportive services can include: Housing/shelter costs; $1,000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maximum for the cost of books, tuition and fees relating to a work activity; $1,000 maximum for moving expenses relating to a job offer; vehicle repairs; employment related clothing; cost for tools or equipment required for employment; and transportation expenses.</a:t>
          </a:r>
          <a:endPar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28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South Dakota has no formal limit on the number of payments a unit may receive, but a state source reports that it is unlikely that an assistance unit would receive a diversion payment more than once every 12 months.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29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For units that received diversion assistance before July 2000, three months are counted toward the lifetime limit.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30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Repayments are expected within 12 months but may be extended to 24 months. The loan may be paid back in cash or through a combination of cash and volunteer community service (valued at the higher of the state or federal minimum wage).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31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caseworker may issue loans for between $25 and $1,600. In a 12-month period, a unit may receive several loans, but it may not receive more than $1,600 in total loans or have an outstanding loan balance of more than $1,600.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19049</xdr:colOff>
      <xdr:row>66</xdr:row>
      <xdr:rowOff>63501</xdr:rowOff>
    </xdr:from>
    <xdr:to>
      <xdr:col>5</xdr:col>
      <xdr:colOff>1190624</xdr:colOff>
      <xdr:row>96</xdr:row>
      <xdr:rowOff>133351</xdr:rowOff>
    </xdr:to>
    <xdr:sp macro="" textlink="">
      <xdr:nvSpPr>
        <xdr:cNvPr id="2" name="Text Box 1"/>
        <xdr:cNvSpPr txBox="1">
          <a:spLocks noChangeArrowheads="1"/>
        </xdr:cNvSpPr>
      </xdr:nvSpPr>
      <xdr:spPr bwMode="auto">
        <a:xfrm>
          <a:off x="19049" y="23590251"/>
          <a:ext cx="5876925" cy="5784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27432" tIns="22860" rIns="0" bIns="0" anchor="t" upright="1"/>
        <a:lstStyle/>
        <a:p>
          <a:r>
            <a:rPr lang="en-US" sz="800" i="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When there is variation, the values in the table represent the amounts for individuals living in the largest county and for a family size of three.</a:t>
          </a:r>
        </a:p>
        <a:p>
          <a:endParaRPr lang="en-US" sz="8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A "noncaretaker adult" is an additional adult living in the household with a parent or caretaker of children.</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noncaretaker adult is not the primary caretaker of the children, nor a parent of any children in the household. In this table, a noncaretaker adult could be an adult who is related to the parent or children, the unmarried partner of the parent, or a friend of the parent who is not a relative or in a relationship with the parent. A separate set of policies may apply to noncaretaker adults who are renters or boarders sharing a household with the unit.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When "all adults" appears in this column, it means relatives who are not primary caretakers, partners of the parent or caretaker, and nonrelative nonpartners are potentially eligible to receive assistance as part of the unit.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Unless otherwise specified, the reduction applies to both eligibility calculations and benefit computation, when applicable.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income of adult non-unit members living in the household is included only if the income received is formally earmarked for a member of the assistance unit.</a:t>
          </a:r>
        </a:p>
        <a:p>
          <a:endParaRPr lang="en-US" sz="8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Only one additional adult may be included in the unit.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California has two categories of noncaretaker-adults. The first category includes spouses, registered domestic partners and aided relative noncaretakers.</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All the columns in the table I.B.8 denote policies for this category of adults. The second category includes unrelated nonpartner adults (e.g. boyfriend, girlfriend, etc.).</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Relatives</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and registered domestic partners of the primary caretaker may be included at the option of the unit head.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eligible, the adult must be providing care to the children in the unit.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additional adult must provide care that is deemed essential and would need to be provided if the additional adult were not in the household.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Cohabiting partners are mandatory unit members.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amount of the reduction varies by family size and county.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amount of the reduction varies by family size.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amount added to the unit's unearned income varies by family size.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standard used to calculate the unit's benefit equals the actual amount the unit pays in shelter costs plus the maintenance payment allowance ($307) up to the payment standard ($675). If the unit does not pay any shelter costs, the standard is equal to $307. The amount of the standards varies by family size. The value in the table applies to a family of three.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eligible, the adult must be deemed essential to the well-being of the family applying for or receiving TANF benefits. </a:t>
          </a:r>
          <a:endParaRPr lang="en-US" sz="800" strike="dblStrike" baseline="0">
            <a:solidFill>
              <a:srgbClr val="00B05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North Dakota increases the payment standard by $50 for units paying their entire shelter costs. While technically not a reduction in benefit, units who share housing expenses do not receive this increase.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Partners may also subtract the actual amount paid to individuals not living in the household but claimed as dependents, and alimony and child support payments made to individuals outside the household. The remaining income after all disregards are applied is counted in the unit's unearned income for eligibility and benefit computation purposes.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Additional adults are eligible only if they are needy but not eligible for SSI or TANF on their own and they provide specific care and/or services that the unit head cannot perform and that are deemed essential and would need to be provided if the additional adult were not in the household.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caretaker relative who is not a natural or adoptive parent cannot be included in the unit when a parent resides in the 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59</xdr:row>
      <xdr:rowOff>129623</xdr:rowOff>
    </xdr:from>
    <xdr:to>
      <xdr:col>4</xdr:col>
      <xdr:colOff>0</xdr:colOff>
      <xdr:row>70</xdr:row>
      <xdr:rowOff>180975</xdr:rowOff>
    </xdr:to>
    <xdr:sp macro="" textlink="">
      <xdr:nvSpPr>
        <xdr:cNvPr id="2" name="TextBox 1"/>
        <xdr:cNvSpPr txBox="1"/>
      </xdr:nvSpPr>
      <xdr:spPr>
        <a:xfrm>
          <a:off x="0" y="11626298"/>
          <a:ext cx="5972175" cy="2146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30000">
              <a:solidFill>
                <a:sysClr val="windowText" lastClr="000000"/>
              </a:solidFill>
              <a:effectLst/>
              <a:latin typeface="Times New Roman" pitchFamily="18" charset="0"/>
              <a:ea typeface="+mn-ea"/>
              <a:cs typeface="Times New Roman" pitchFamily="18" charset="0"/>
            </a:rPr>
            <a:t>1</a:t>
          </a:r>
          <a:r>
            <a:rPr lang="en-US" sz="800">
              <a:solidFill>
                <a:sysClr val="windowText" lastClr="000000"/>
              </a:solidFill>
              <a:effectLst/>
              <a:latin typeface="Times New Roman" pitchFamily="18" charset="0"/>
              <a:ea typeface="+mn-ea"/>
              <a:cs typeface="Times New Roman" pitchFamily="18" charset="0"/>
            </a:rPr>
            <a:t> Unrelated legal guardians receive benefits paid from a state-only funding source.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2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If a child under age 16 is not attending school full time, the entire family loses TANF eligibility. If the child is 16 or 17 and not attending school, only the child is removed from the unit.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3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A child must be living with nonrelative caretakers who are either court-appointed guardians or conservators in order to be potentially eligible for assistance.</a:t>
          </a:r>
        </a:p>
        <a:p>
          <a:r>
            <a:rPr lang="en-US" sz="800" baseline="30000">
              <a:solidFill>
                <a:sysClr val="windowText" lastClr="000000"/>
              </a:solidFill>
              <a:effectLst/>
              <a:latin typeface="Times New Roman" pitchFamily="18" charset="0"/>
              <a:ea typeface="+mn-ea"/>
              <a:cs typeface="Times New Roman" pitchFamily="18" charset="0"/>
            </a:rPr>
            <a:t>4 </a:t>
          </a:r>
          <a:r>
            <a:rPr lang="en-US" sz="800">
              <a:solidFill>
                <a:sysClr val="windowText" lastClr="000000"/>
              </a:solidFill>
              <a:effectLst/>
              <a:latin typeface="Times New Roman" pitchFamily="18" charset="0"/>
              <a:ea typeface="+mn-ea"/>
              <a:cs typeface="Times New Roman" pitchFamily="18" charset="0"/>
            </a:rPr>
            <a:t>Children up to age 21 are considered </a:t>
          </a:r>
          <a:r>
            <a:rPr lang="en-US" sz="800">
              <a:solidFill>
                <a:schemeClr val="dk1"/>
              </a:solidFill>
              <a:effectLst/>
              <a:latin typeface="Times New Roman" pitchFamily="18" charset="0"/>
              <a:ea typeface="+mn-ea"/>
              <a:cs typeface="Times New Roman" pitchFamily="18" charset="0"/>
            </a:rPr>
            <a:t>children if they are enrolled in a special education program.</a:t>
          </a:r>
        </a:p>
        <a:p>
          <a:r>
            <a:rPr lang="en-US" sz="800" baseline="30000">
              <a:solidFill>
                <a:schemeClr val="dk1"/>
              </a:solidFill>
              <a:effectLst/>
              <a:latin typeface="Times New Roman" pitchFamily="18" charset="0"/>
              <a:ea typeface="+mn-ea"/>
              <a:cs typeface="Times New Roman" pitchFamily="18" charset="0"/>
            </a:rPr>
            <a:t>5 </a:t>
          </a:r>
          <a:r>
            <a:rPr lang="en-US" sz="800">
              <a:solidFill>
                <a:schemeClr val="dk1"/>
              </a:solidFill>
              <a:effectLst/>
              <a:latin typeface="Times New Roman" pitchFamily="18" charset="0"/>
              <a:ea typeface="+mn-ea"/>
              <a:cs typeface="Times New Roman" pitchFamily="18" charset="0"/>
            </a:rPr>
            <a:t>A student receiving </a:t>
          </a:r>
          <a:r>
            <a:rPr lang="en-US" sz="800">
              <a:solidFill>
                <a:sysClr val="windowText" lastClr="000000"/>
              </a:solidFill>
              <a:effectLst/>
              <a:latin typeface="Times New Roman" pitchFamily="18" charset="0"/>
              <a:ea typeface="+mn-ea"/>
              <a:cs typeface="Times New Roman" pitchFamily="18" charset="0"/>
            </a:rPr>
            <a:t>special education services regulated by the State Board of Education will be considered a dependent child until age 22.</a:t>
          </a:r>
        </a:p>
        <a:p>
          <a:r>
            <a:rPr lang="en-US" sz="800" baseline="30000">
              <a:solidFill>
                <a:sysClr val="windowText" lastClr="000000"/>
              </a:solidFill>
              <a:effectLst/>
              <a:latin typeface="Times New Roman" pitchFamily="18" charset="0"/>
              <a:ea typeface="+mn-ea"/>
              <a:cs typeface="Times New Roman" pitchFamily="18" charset="0"/>
            </a:rPr>
            <a:t>6 </a:t>
          </a:r>
          <a:r>
            <a:rPr lang="en-US" sz="800">
              <a:solidFill>
                <a:sysClr val="windowText" lastClr="000000"/>
              </a:solidFill>
              <a:effectLst/>
              <a:latin typeface="Times New Roman" pitchFamily="18" charset="0"/>
              <a:ea typeface="+mn-ea"/>
              <a:cs typeface="Times New Roman" pitchFamily="18" charset="0"/>
            </a:rPr>
            <a:t>Children are eligible through the month in which they turn 19 if they will graduate high school that month. </a:t>
          </a:r>
        </a:p>
        <a:p>
          <a:r>
            <a:rPr lang="en-US" sz="800" baseline="30000">
              <a:solidFill>
                <a:sysClr val="windowText" lastClr="000000"/>
              </a:solidFill>
              <a:effectLst/>
              <a:latin typeface="Times New Roman" pitchFamily="18" charset="0"/>
              <a:ea typeface="+mn-ea"/>
              <a:cs typeface="Times New Roman" pitchFamily="18" charset="0"/>
            </a:rPr>
            <a:t>7 </a:t>
          </a:r>
          <a:r>
            <a:rPr lang="en-US" sz="800">
              <a:solidFill>
                <a:sysClr val="windowText" lastClr="000000"/>
              </a:solidFill>
              <a:effectLst/>
              <a:latin typeface="Times New Roman" pitchFamily="18" charset="0"/>
              <a:ea typeface="+mn-ea"/>
              <a:cs typeface="Times New Roman" pitchFamily="18" charset="0"/>
            </a:rPr>
            <a:t>A child with a disability</a:t>
          </a:r>
          <a:r>
            <a:rPr lang="en-US" sz="800" baseline="0">
              <a:solidFill>
                <a:sysClr val="windowText" lastClr="000000"/>
              </a:solidFill>
              <a:effectLst/>
              <a:latin typeface="Times New Roman" pitchFamily="18" charset="0"/>
              <a:ea typeface="+mn-ea"/>
              <a:cs typeface="Times New Roman" pitchFamily="18" charset="0"/>
            </a:rPr>
            <a:t> who will not complete high school or an equivalent vocational or technical training before turning 19 is eligible for benefits through the month of his/her 19th birthday.</a:t>
          </a:r>
          <a:endParaRPr lang="en-US" sz="800">
            <a:solidFill>
              <a:sysClr val="windowText" lastClr="000000"/>
            </a:solidFill>
            <a:effectLst/>
            <a:latin typeface="Times New Roman" pitchFamily="18" charset="0"/>
            <a:ea typeface="+mn-ea"/>
            <a:cs typeface="Times New Roman" pitchFamily="18" charset="0"/>
          </a:endParaRPr>
        </a:p>
        <a:p>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8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A child who is 18 years old is not eligible if s/he is in postsecondary school.</a:t>
          </a:r>
        </a:p>
        <a:p>
          <a:r>
            <a:rPr lang="en-US" sz="800" baseline="30000">
              <a:solidFill>
                <a:sysClr val="windowText" lastClr="000000"/>
              </a:solidFill>
              <a:latin typeface="Times New Roman" pitchFamily="18" charset="0"/>
              <a:cs typeface="Times New Roman" pitchFamily="18" charset="0"/>
            </a:rPr>
            <a:t>9 </a:t>
          </a:r>
          <a:r>
            <a:rPr lang="en-US" sz="800" baseline="0">
              <a:solidFill>
                <a:sysClr val="windowText" lastClr="000000"/>
              </a:solidFill>
              <a:latin typeface="Times New Roman" pitchFamily="18" charset="0"/>
              <a:cs typeface="Times New Roman" pitchFamily="18" charset="0"/>
            </a:rPr>
            <a:t>Only children living with nonrelative caretakers who are court ordered guardians or acting </a:t>
          </a:r>
          <a:r>
            <a:rPr lang="en-US" sz="800" i="1" baseline="0">
              <a:solidFill>
                <a:sysClr val="windowText" lastClr="000000"/>
              </a:solidFill>
              <a:latin typeface="Times New Roman" pitchFamily="18" charset="0"/>
              <a:cs typeface="Times New Roman" pitchFamily="18" charset="0"/>
            </a:rPr>
            <a:t>in loco parentis</a:t>
          </a:r>
          <a:r>
            <a:rPr lang="en-US" sz="800" i="0" baseline="0">
              <a:solidFill>
                <a:sysClr val="windowText" lastClr="000000"/>
              </a:solidFill>
              <a:latin typeface="Times New Roman" pitchFamily="18" charset="0"/>
              <a:cs typeface="Times New Roman" pitchFamily="18" charset="0"/>
            </a:rPr>
            <a:t> are eligible.</a:t>
          </a:r>
          <a:endParaRPr lang="en-US" sz="800" baseline="0">
            <a:solidFill>
              <a:sysClr val="windowText" lastClr="000000"/>
            </a:solidFill>
            <a:latin typeface="Times New Roman" pitchFamily="18" charset="0"/>
            <a:cs typeface="Times New Roman" pitchFamily="18" charset="0"/>
          </a:endParaRPr>
        </a:p>
        <a:p>
          <a:r>
            <a:rPr kumimoji="0" lang="en-US" sz="800" b="0" i="0" u="none" strike="noStrike" kern="0" cap="none" spc="0" normalizeH="0" baseline="30000" noProof="0">
              <a:ln>
                <a:noFill/>
              </a:ln>
              <a:solidFill>
                <a:sysClr val="windowText" lastClr="000000"/>
              </a:solidFill>
              <a:effectLst/>
              <a:uLnTx/>
              <a:uFillTx/>
              <a:latin typeface="Times New Roman" pitchFamily="18" charset="0"/>
              <a:cs typeface="Times New Roman" pitchFamily="18" charset="0"/>
            </a:rPr>
            <a:t>10 </a:t>
          </a:r>
          <a:r>
            <a:rPr kumimoji="0" lang="en-US" sz="800" b="0" i="0" u="none" strike="noStrike" kern="0" cap="none" spc="0" normalizeH="0" baseline="0" noProof="0">
              <a:ln>
                <a:noFill/>
              </a:ln>
              <a:solidFill>
                <a:sysClr val="windowText" lastClr="000000"/>
              </a:solidFill>
              <a:effectLst/>
              <a:uLnTx/>
              <a:uFillTx/>
              <a:latin typeface="Times New Roman" pitchFamily="18" charset="0"/>
              <a:cs typeface="Times New Roman" pitchFamily="18" charset="0"/>
            </a:rPr>
            <a:t>Families with nonrelative caretakers are potentially eligible for kinship care.</a:t>
          </a:r>
          <a:endParaRPr kumimoji="0" lang="en-US" sz="800" b="0" i="0" u="none" strike="noStrike" kern="0" cap="none" spc="0" normalizeH="0" baseline="30000" noProof="0">
            <a:ln>
              <a:noFill/>
            </a:ln>
            <a:solidFill>
              <a:sysClr val="windowText" lastClr="000000"/>
            </a:solidFill>
            <a:effectLst/>
            <a:uLnTx/>
            <a:uFillTx/>
            <a:latin typeface="Times New Roman" pitchFamily="18" charset="0"/>
            <a:cs typeface="Times New Roman"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61</xdr:row>
      <xdr:rowOff>5861</xdr:rowOff>
    </xdr:from>
    <xdr:to>
      <xdr:col>3</xdr:col>
      <xdr:colOff>1333500</xdr:colOff>
      <xdr:row>66</xdr:row>
      <xdr:rowOff>180975</xdr:rowOff>
    </xdr:to>
    <xdr:sp macro="" textlink="">
      <xdr:nvSpPr>
        <xdr:cNvPr id="2" name="TextBox 1"/>
        <xdr:cNvSpPr txBox="1"/>
      </xdr:nvSpPr>
      <xdr:spPr>
        <a:xfrm>
          <a:off x="0" y="12378836"/>
          <a:ext cx="5810250" cy="1127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 A —- means that the SSI recipient cannot be included in the assistance unit.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SSI income and other assets are counted if the person receiving SSI is part of a one-parent household, a two-parent household, or a caretaker household with only one child in the unit. In a caretaker household with multiple children, if any child receives SSI, that income is not counted.</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While the income of a person on SSI is not included, the assets are included.</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4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While the SSI recipient's SSI allocation is not counted, the non-SSI income and assets of the individual are counted.</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59</xdr:row>
      <xdr:rowOff>133350</xdr:rowOff>
    </xdr:from>
    <xdr:to>
      <xdr:col>5</xdr:col>
      <xdr:colOff>1123950</xdr:colOff>
      <xdr:row>70</xdr:row>
      <xdr:rowOff>161925</xdr:rowOff>
    </xdr:to>
    <xdr:sp macro="" textlink="">
      <xdr:nvSpPr>
        <xdr:cNvPr id="2" name="TextBox 1"/>
        <xdr:cNvSpPr txBox="1"/>
      </xdr:nvSpPr>
      <xdr:spPr>
        <a:xfrm>
          <a:off x="38100" y="13582650"/>
          <a:ext cx="7953375" cy="2124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Times New Roman" pitchFamily="18" charset="0"/>
              <a:cs typeface="Times New Roman" pitchFamily="18" charset="0"/>
            </a:rPr>
            <a:t>Note: </a:t>
          </a:r>
          <a:r>
            <a:rPr kumimoji="0" lang="en-US" sz="800" b="0" i="0" u="none" strike="noStrike" kern="0" cap="none" spc="0" normalizeH="0" baseline="0" noProof="0">
              <a:ln>
                <a:noFill/>
              </a:ln>
              <a:solidFill>
                <a:prstClr val="black"/>
              </a:solidFill>
              <a:effectLst/>
              <a:uLnTx/>
              <a:uFillTx/>
              <a:latin typeface="Times New Roman" pitchFamily="18" charset="0"/>
              <a:cs typeface="Times New Roman" pitchFamily="18" charset="0"/>
            </a:rPr>
            <a:t>"Included in the assistance unit" indicates the person is considered in the family size for purposes of determining the benefit. This table applies only to families with potential eligibility for TANF based on their composition; Table I.B.9 indicates if families in which the caretaker is a nonrelative are ever eligible.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Data not obtained.</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chemeClr val="dk1"/>
              </a:solidFill>
              <a:effectLst/>
              <a:latin typeface="Times New Roman" panose="02020603050405020304" pitchFamily="18" charset="0"/>
              <a:ea typeface="+mn-ea"/>
              <a:cs typeface="Times New Roman" panose="02020603050405020304" pitchFamily="18" charset="0"/>
            </a:rPr>
            <a:t>+</a:t>
          </a:r>
          <a:r>
            <a:rPr lang="en-US" sz="800">
              <a:solidFill>
                <a:schemeClr val="dk1"/>
              </a:solidFill>
              <a:effectLst/>
              <a:latin typeface="Times New Roman" panose="02020603050405020304" pitchFamily="18" charset="0"/>
              <a:ea typeface="+mn-ea"/>
              <a:cs typeface="Times New Roman" panose="02020603050405020304" pitchFamily="18" charset="0"/>
            </a:rPr>
            <a:t> Information applies only to families with a relative caretaker. Children in families with nonrelative caretakers can never receive TANF in this state. </a:t>
          </a:r>
          <a:endParaRPr lang="en-US" sz="800">
            <a:effectLst/>
            <a:latin typeface="Times New Roman" panose="02020603050405020304" pitchFamily="18" charset="0"/>
            <a:cs typeface="Times New Roman" panose="02020603050405020304" pitchFamily="18" charset="0"/>
          </a:endParaRPr>
        </a:p>
        <a:p>
          <a:endParaRPr lang="en-US" sz="800">
            <a:latin typeface="Times New Roman" pitchFamily="18" charset="0"/>
            <a:cs typeface="Times New Roman"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a:ea typeface="Calibri"/>
              <a:cs typeface="Times New Roman"/>
            </a:rPr>
            <a:t>1</a:t>
          </a:r>
          <a:r>
            <a:rPr lang="en-US" sz="800">
              <a:solidFill>
                <a:sysClr val="windowText" lastClr="000000"/>
              </a:solidFill>
              <a:effectLst/>
              <a:latin typeface="Times New Roman"/>
              <a:ea typeface="Calibri"/>
              <a:cs typeface="Times New Roman"/>
            </a:rPr>
            <a:t> A state will only have "All nonrelative caretakers" indicated when the state forbids such caretakers from being included the unit, but still allows the children living with such caretakers to be eligible for benefits. </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800" baseline="30000">
              <a:solidFill>
                <a:sysClr val="windowText" lastClr="000000"/>
              </a:solidFill>
              <a:effectLst/>
              <a:latin typeface="Times New Roman"/>
              <a:ea typeface="Calibri"/>
              <a:cs typeface="Times New Roman"/>
            </a:rPr>
            <a:t>2 </a:t>
          </a:r>
          <a:r>
            <a:rPr lang="en-US" sz="800">
              <a:solidFill>
                <a:sysClr val="windowText" lastClr="000000"/>
              </a:solidFill>
              <a:effectLst/>
              <a:latin typeface="Times New Roman"/>
              <a:ea typeface="Calibri"/>
              <a:cs typeface="Times New Roman"/>
            </a:rPr>
            <a:t>Only one caretaker relative may be included in the unit at a time.</a:t>
          </a:r>
        </a:p>
        <a:p>
          <a:pPr marL="0" marR="0" lvl="0" indent="0" defTabSz="914400" eaLnBrk="1" fontAlgn="auto" latinLnBrk="0" hangingPunct="1">
            <a:lnSpc>
              <a:spcPct val="115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Calibri"/>
              <a:cs typeface="Times New Roman" panose="02020603050405020304" pitchFamily="18" charset="0"/>
            </a:rPr>
            <a:t>3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a:cs typeface="Times New Roman" panose="02020603050405020304" pitchFamily="18" charset="0"/>
            </a:rPr>
            <a:t>Although the spouse is not counted as a member of the assistance unit, some of his/her income may be deemed available to the unit.  The resources of the spouse would be counted. </a:t>
          </a:r>
        </a:p>
        <a:p>
          <a:pPr marL="0" marR="0">
            <a:lnSpc>
              <a:spcPct val="115000"/>
            </a:lnSpc>
            <a:spcBef>
              <a:spcPts val="0"/>
            </a:spcBef>
            <a:spcAft>
              <a:spcPts val="0"/>
            </a:spcAft>
          </a:pPr>
          <a:r>
            <a:rPr lang="en-US" sz="800" baseline="30000">
              <a:solidFill>
                <a:sysClr val="windowText" lastClr="000000"/>
              </a:solidFill>
              <a:effectLst/>
              <a:latin typeface="Times New Roman"/>
              <a:ea typeface="Calibri"/>
              <a:cs typeface="Times New Roman"/>
            </a:rPr>
            <a:t>4 </a:t>
          </a:r>
          <a:r>
            <a:rPr lang="en-US" sz="800">
              <a:solidFill>
                <a:sysClr val="windowText" lastClr="000000"/>
              </a:solidFill>
              <a:effectLst/>
              <a:latin typeface="Times New Roman"/>
              <a:ea typeface="Calibri"/>
              <a:cs typeface="Times New Roman"/>
            </a:rPr>
            <a:t>Although the spouse is not counted as a member of the assistance unit, some of his/her income may be deemed available to the unit.</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800" baseline="30000">
              <a:solidFill>
                <a:sysClr val="windowText" lastClr="000000"/>
              </a:solidFill>
              <a:effectLst/>
              <a:latin typeface="Times New Roman"/>
              <a:ea typeface="Calibri"/>
              <a:cs typeface="Times New Roman"/>
            </a:rPr>
            <a:t>5 </a:t>
          </a:r>
          <a:r>
            <a:rPr lang="en-US" sz="800">
              <a:solidFill>
                <a:sysClr val="windowText" lastClr="000000"/>
              </a:solidFill>
              <a:effectLst/>
              <a:latin typeface="Times New Roman"/>
              <a:ea typeface="Calibri"/>
              <a:cs typeface="Times New Roman"/>
            </a:rPr>
            <a:t>The caregiver's spouse or domestic partner's income is used to determine eligibility for the caregiver and children.</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800" baseline="30000">
              <a:solidFill>
                <a:sysClr val="windowText" lastClr="000000"/>
              </a:solidFill>
              <a:effectLst/>
              <a:latin typeface="Times New Roman"/>
              <a:ea typeface="Calibri"/>
              <a:cs typeface="Times New Roman"/>
            </a:rPr>
            <a:t>6 </a:t>
          </a:r>
          <a:r>
            <a:rPr lang="en-US" sz="800">
              <a:solidFill>
                <a:sysClr val="windowText" lastClr="000000"/>
              </a:solidFill>
              <a:effectLst/>
              <a:latin typeface="Times New Roman"/>
              <a:ea typeface="Calibri"/>
              <a:cs typeface="Times New Roman"/>
            </a:rPr>
            <a:t>If the caretaker spouse's income renders the assistance unit ineligible for cash assistance, then caretaker has the option to apply for cash assistance for the child(ren) in his/her care only.</a:t>
          </a:r>
          <a:endParaRPr lang="en-US" sz="1100">
            <a:solidFill>
              <a:sysClr val="windowText" lastClr="000000"/>
            </a:solidFill>
            <a:effectLst/>
            <a:latin typeface="+mn-lt"/>
            <a:ea typeface="Calibri"/>
            <a:cs typeface="Times New Roman"/>
          </a:endParaRPr>
        </a:p>
        <a:p>
          <a:endParaRPr lang="en-US" sz="800">
            <a:latin typeface="Times New Roman" pitchFamily="18" charset="0"/>
            <a:cs typeface="Times New Roman"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54852</xdr:colOff>
      <xdr:row>57</xdr:row>
      <xdr:rowOff>16750</xdr:rowOff>
    </xdr:from>
    <xdr:to>
      <xdr:col>2</xdr:col>
      <xdr:colOff>2400300</xdr:colOff>
      <xdr:row>102</xdr:row>
      <xdr:rowOff>85724</xdr:rowOff>
    </xdr:to>
    <xdr:sp macro="" textlink="">
      <xdr:nvSpPr>
        <xdr:cNvPr id="2" name="Text Box 1"/>
        <xdr:cNvSpPr txBox="1">
          <a:spLocks noChangeArrowheads="1"/>
        </xdr:cNvSpPr>
      </xdr:nvSpPr>
      <xdr:spPr bwMode="auto">
        <a:xfrm>
          <a:off x="54852" y="10941925"/>
          <a:ext cx="5869698" cy="73555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rtl="0"/>
          <a:r>
            <a:rPr lang="en-US" sz="800" b="0" i="1" baseline="0">
              <a:effectLst/>
              <a:latin typeface="Times New Roman" pitchFamily="18" charset="0"/>
              <a:ea typeface="+mn-ea"/>
              <a:cs typeface="Times New Roman" pitchFamily="18" charset="0"/>
            </a:rPr>
            <a:t>Note:</a:t>
          </a:r>
          <a:r>
            <a:rPr lang="en-US" sz="800" b="0" i="0" baseline="0">
              <a:effectLst/>
              <a:latin typeface="Times New Roman" pitchFamily="18" charset="0"/>
              <a:ea typeface="+mn-ea"/>
              <a:cs typeface="Times New Roman" pitchFamily="18" charset="0"/>
            </a:rPr>
            <a:t> States may have separate policies for non-standard vehicles, such as income-producing vehicles, recreational vehicles, and vehicles that are used as homes. See the Welfare Rules Database for more information.</a:t>
          </a:r>
        </a:p>
        <a:p>
          <a:pPr rtl="0"/>
          <a:endParaRPr lang="en-US" sz="800" b="0" i="0" baseline="0">
            <a:effectLst/>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E</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Equity value of the vehicle.</a:t>
          </a:r>
          <a:endParaRPr kumimoji="0" lang="en-US" sz="800" b="0" i="0" u="none" strike="noStrike" kern="0" cap="none" spc="0" normalizeH="0" baseline="0" noProof="0">
            <a:ln>
              <a:noFill/>
            </a:ln>
            <a:solidFill>
              <a:sysClr val="windowText" lastClr="000000"/>
            </a:solidFill>
            <a:effectLst/>
            <a:uLnTx/>
            <a:uFillTx/>
            <a:latin typeface="Times New Roman" pitchFamily="18" charset="0"/>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F</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Fair-market value of the vehicle.</a:t>
          </a:r>
        </a:p>
        <a:p>
          <a:pPr rtl="0"/>
          <a:endParaRPr lang="en-US" sz="800">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1 </a:t>
          </a:r>
          <a:r>
            <a:rPr lang="en-US" sz="800" b="0" i="0" baseline="0">
              <a:effectLst/>
              <a:latin typeface="Times New Roman" pitchFamily="18" charset="0"/>
              <a:ea typeface="+mn-ea"/>
              <a:cs typeface="Times New Roman" pitchFamily="18" charset="0"/>
            </a:rPr>
            <a:t>Units including an elderly person may exempt $3,000; all other units exempt $2,000.</a:t>
          </a:r>
          <a:endParaRPr lang="en-US" sz="800">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2 </a:t>
          </a:r>
          <a:r>
            <a:rPr lang="en-US" sz="800" b="0" i="0" baseline="0">
              <a:effectLst/>
              <a:latin typeface="Times New Roman" pitchFamily="18" charset="0"/>
              <a:ea typeface="+mn-ea"/>
              <a:cs typeface="Times New Roman" pitchFamily="18" charset="0"/>
            </a:rPr>
            <a:t>Vehicles are exempt if used to meet the family's basic needs such as getting food, medical care, or other essentials; to go to and from work, school, training, or work activity (such as job search or community service); or to transport a disabled family member, whether or </a:t>
          </a:r>
          <a:r>
            <a:rPr lang="en-US" sz="800" b="0" i="0" baseline="0">
              <a:solidFill>
                <a:sysClr val="windowText" lastClr="000000"/>
              </a:solidFill>
              <a:effectLst/>
              <a:latin typeface="Times New Roman" pitchFamily="18" charset="0"/>
              <a:ea typeface="+mn-ea"/>
              <a:cs typeface="Times New Roman" pitchFamily="18" charset="0"/>
            </a:rPr>
            <a:t>not he or she is a part of the assistance unit. If the vehicle does not meet one of these requirements, the equity value of the vehicle is counted in the </a:t>
          </a:r>
          <a:r>
            <a:rPr lang="en-US" sz="800" b="0" i="0" baseline="0">
              <a:effectLst/>
              <a:latin typeface="Times New Roman" pitchFamily="18" charset="0"/>
              <a:ea typeface="+mn-ea"/>
              <a:cs typeface="Times New Roman" pitchFamily="18" charset="0"/>
            </a:rPr>
            <a:t>determination of resources.</a:t>
          </a:r>
          <a:endParaRPr lang="en-US" sz="800">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3 </a:t>
          </a:r>
          <a:r>
            <a:rPr lang="en-US" sz="800" b="0" i="0" baseline="0">
              <a:solidFill>
                <a:sysClr val="windowText" lastClr="000000"/>
              </a:solidFill>
              <a:effectLst/>
              <a:latin typeface="Times New Roman" pitchFamily="18" charset="0"/>
              <a:ea typeface="+mn-ea"/>
              <a:cs typeface="Times New Roman" pitchFamily="18" charset="0"/>
            </a:rPr>
            <a:t>Units including an elderly  or disabled person may exempt $3,250; all other units exempt $2,000.</a:t>
          </a:r>
        </a:p>
        <a:p>
          <a:pPr rtl="0"/>
          <a:r>
            <a:rPr lang="en-US" sz="800" b="0" i="0" baseline="30000">
              <a:solidFill>
                <a:sysClr val="windowText" lastClr="000000"/>
              </a:solidFill>
              <a:effectLst/>
              <a:latin typeface="Times New Roman" pitchFamily="18" charset="0"/>
              <a:ea typeface="+mn-ea"/>
              <a:cs typeface="Times New Roman" pitchFamily="18" charset="0"/>
            </a:rPr>
            <a:t>4 </a:t>
          </a:r>
          <a:r>
            <a:rPr lang="en-US" sz="800" b="0" i="0" baseline="0">
              <a:solidFill>
                <a:sysClr val="windowText" lastClr="000000"/>
              </a:solidFill>
              <a:effectLst/>
              <a:latin typeface="Times New Roman" pitchFamily="18" charset="0"/>
              <a:ea typeface="+mn-ea"/>
              <a:cs typeface="Times New Roman" pitchFamily="18" charset="0"/>
            </a:rPr>
            <a:t>Each vehicle must be evaluated for its equity value. Before this calculation, all the following vehicles are completely excluded: (1) is necessary for long-distance travel that is essential for employment; (2) is necessary to transport a physically disabled household member; (3) would be exempt under previously stated exemptions but the vehicle is not in use because of temporary unemployment; (4) used to carry fuel or water to the home and is the primary method of obtaining fuel or water; and (5) is a gift, donation, or family transfer. For each remaining vehicle, exclude one additional vehicle per adult and one additional </a:t>
          </a:r>
          <a:r>
            <a:rPr lang="en-US" sz="800" b="0" i="0" baseline="0">
              <a:effectLst/>
              <a:latin typeface="Times New Roman" pitchFamily="18" charset="0"/>
              <a:ea typeface="+mn-ea"/>
              <a:cs typeface="Times New Roman" pitchFamily="18" charset="0"/>
            </a:rPr>
            <a:t>vehicle per licensed child who uses the vehicle to travel to school, employment, or job search. For each remaining vehicle not completely excluded, the equity value that exceeds $9,500 counts against the family’s asset limit. </a:t>
          </a:r>
        </a:p>
        <a:p>
          <a:pPr rtl="0"/>
          <a:r>
            <a:rPr lang="en-US" sz="800" b="0" i="0" baseline="30000">
              <a:solidFill>
                <a:sysClr val="windowText" lastClr="000000"/>
              </a:solidFill>
              <a:effectLst/>
              <a:latin typeface="Times New Roman" pitchFamily="18" charset="0"/>
              <a:ea typeface="+mn-ea"/>
              <a:cs typeface="Times New Roman" pitchFamily="18" charset="0"/>
            </a:rPr>
            <a:t>5 </a:t>
          </a:r>
          <a:r>
            <a:rPr lang="en-US" sz="800" b="0" i="0" baseline="0">
              <a:solidFill>
                <a:sysClr val="windowText" lastClr="000000"/>
              </a:solidFill>
              <a:effectLst/>
              <a:latin typeface="Times New Roman" pitchFamily="18" charset="0"/>
              <a:ea typeface="+mn-ea"/>
              <a:cs typeface="Times New Roman" pitchFamily="18" charset="0"/>
            </a:rPr>
            <a:t>The unit may exempt up to $9,500 of the vehicle's equity, or the entire value of one vehicle used to transport a handicapped person. The motor vehicle exclusion is applied to the registered vehicle with the highest fair market value.</a:t>
          </a:r>
          <a:endParaRPr lang="en-US" sz="800">
            <a:solidFill>
              <a:sysClr val="windowText" lastClr="000000"/>
            </a:solidFill>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6 </a:t>
          </a:r>
          <a:r>
            <a:rPr lang="en-US" sz="800" b="0" i="0" baseline="0">
              <a:effectLst/>
              <a:latin typeface="Times New Roman" pitchFamily="18" charset="0"/>
              <a:ea typeface="+mn-ea"/>
              <a:cs typeface="Times New Roman" pitchFamily="18" charset="0"/>
            </a:rPr>
            <a:t>If the vehicle is used to look for work, or to travel to work or education and training, the unit may exclude $4,650 of the value.  If the vehicle is not used for these purposes, $1,500 of the equity value is excluded. </a:t>
          </a:r>
          <a:endParaRPr lang="en-US" sz="800">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7 </a:t>
          </a:r>
          <a:r>
            <a:rPr lang="en-US" sz="800" b="0" i="0" baseline="0">
              <a:solidFill>
                <a:sysClr val="windowText" lastClr="000000"/>
              </a:solidFill>
              <a:effectLst/>
              <a:latin typeface="Times New Roman" pitchFamily="18" charset="0"/>
              <a:ea typeface="+mn-ea"/>
              <a:cs typeface="Times New Roman" pitchFamily="18" charset="0"/>
            </a:rPr>
            <a:t>If at least one member of the household applying was a program recipient in the month prior to the month of application, then the asset limit is increased to $5,000.</a:t>
          </a:r>
          <a:endParaRPr lang="en-US" sz="800" b="0" i="0" baseline="30000">
            <a:solidFill>
              <a:sysClr val="windowText" lastClr="000000"/>
            </a:solidFill>
            <a:effectLst/>
            <a:latin typeface="Times New Roman" pitchFamily="18" charset="0"/>
            <a:ea typeface="+mn-ea"/>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8</a:t>
          </a:r>
          <a:r>
            <a:rPr lang="en-US" sz="800" b="0" i="0" baseline="0">
              <a:solidFill>
                <a:sysClr val="windowText" lastClr="000000"/>
              </a:solidFill>
              <a:effectLst/>
              <a:latin typeface="Times New Roman" pitchFamily="18" charset="0"/>
              <a:ea typeface="+mn-ea"/>
              <a:cs typeface="Times New Roman" pitchFamily="18" charset="0"/>
            </a:rPr>
            <a:t> $5,874 of the equity value of an additional vehicle is exempt for each adult and working teenager whose resources must be considered in determining eligibility.</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9 </a:t>
          </a:r>
          <a:r>
            <a:rPr lang="en-US" sz="800" b="0" i="0" baseline="0">
              <a:solidFill>
                <a:sysClr val="windowText" lastClr="000000"/>
              </a:solidFill>
              <a:effectLst/>
              <a:latin typeface="Times New Roman" pitchFamily="18" charset="0"/>
              <a:ea typeface="+mn-ea"/>
              <a:cs typeface="Times New Roman" pitchFamily="18" charset="0"/>
            </a:rPr>
            <a:t>Only liquid resources are considered for eligibility determinations. Liquid resources include cash, checking and savings accounts, CDs, stocks and bonds, and money market accounts.</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10 </a:t>
          </a:r>
          <a:r>
            <a:rPr lang="en-US" sz="800" b="0" i="0" baseline="0">
              <a:solidFill>
                <a:sysClr val="windowText" lastClr="000000"/>
              </a:solidFill>
              <a:effectLst/>
              <a:latin typeface="Times New Roman" pitchFamily="18" charset="0"/>
              <a:ea typeface="+mn-ea"/>
              <a:cs typeface="Times New Roman" pitchFamily="18" charset="0"/>
            </a:rPr>
            <a:t>The amount is the vehicle's average trade-in value, which has not already been totally excluded under the following provisions: (1) exclude all motor vehicles essential to operating a self-employment business; (2) exclude any vehicle used as the unit's home; (3) exclude one vehicle per physically disabled unit member as long as the vehicle is primarily used for the transport of the disabled unit member; (4) exclude the value of special equipment added to a vehicle for a handicapped member of the assistance unit; (5) exclude any vehicle used for certain long-distance traveling for the employment of a unit member; and (6) exclude any vehicle if at least 50 percent of its use is to produce income. $7,500 of the trade-in value of additional vehicles is also exempt. Minnesota uses the loan value of the vehicle as listed in the current NADA Used Car Guide, Midwest edition instead of the fair-market value. The loan value is generally slightly less than the estimated fair-market value.  </a:t>
          </a:r>
        </a:p>
        <a:p>
          <a:pPr rtl="0"/>
          <a:r>
            <a:rPr lang="en-US" sz="800" b="0" i="0" baseline="30000">
              <a:solidFill>
                <a:sysClr val="windowText" lastClr="000000"/>
              </a:solidFill>
              <a:effectLst/>
              <a:latin typeface="Times New Roman" pitchFamily="18" charset="0"/>
              <a:ea typeface="+mn-ea"/>
              <a:cs typeface="Times New Roman" pitchFamily="18" charset="0"/>
            </a:rPr>
            <a:t>11 </a:t>
          </a:r>
          <a:r>
            <a:rPr lang="en-US" sz="800" b="0" i="0" baseline="0">
              <a:solidFill>
                <a:sysClr val="windowText" lastClr="000000"/>
              </a:solidFill>
              <a:effectLst/>
              <a:latin typeface="Times New Roman" pitchFamily="18" charset="0"/>
              <a:ea typeface="+mn-ea"/>
              <a:cs typeface="Times New Roman" pitchFamily="18" charset="0"/>
            </a:rPr>
            <a:t>If the unit is considered broad-based categorically eligible, it is not subject to asset limits.</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12 </a:t>
          </a:r>
          <a:r>
            <a:rPr lang="en-US" sz="800" b="0" i="0" baseline="0">
              <a:solidFill>
                <a:sysClr val="windowText" lastClr="000000"/>
              </a:solidFill>
              <a:effectLst/>
              <a:latin typeface="Times New Roman" pitchFamily="18" charset="0"/>
              <a:ea typeface="+mn-ea"/>
              <a:cs typeface="Times New Roman" pitchFamily="18" charset="0"/>
            </a:rPr>
            <a:t>Determination of whether to count a vehicle is made case by case.</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13 </a:t>
          </a:r>
          <a:r>
            <a:rPr lang="en-US" sz="800" b="0" i="0" baseline="0">
              <a:solidFill>
                <a:sysClr val="windowText" lastClr="000000"/>
              </a:solidFill>
              <a:effectLst/>
              <a:latin typeface="Times New Roman" pitchFamily="18" charset="0"/>
              <a:ea typeface="+mn-ea"/>
              <a:cs typeface="Times New Roman" pitchFamily="18" charset="0"/>
            </a:rPr>
            <a:t>$1,500 of the equity value of the unit's second vehicle is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14 </a:t>
          </a:r>
          <a:r>
            <a:rPr lang="en-US" sz="800" b="0" i="0" baseline="0">
              <a:solidFill>
                <a:sysClr val="windowText" lastClr="000000"/>
              </a:solidFill>
              <a:effectLst/>
              <a:latin typeface="Times New Roman" pitchFamily="18" charset="0"/>
              <a:ea typeface="+mn-ea"/>
              <a:cs typeface="Times New Roman" pitchFamily="18" charset="0"/>
            </a:rPr>
            <a:t>The asset limit is based on unit size: one person receives $4,000, and two or more people receive $6,000.</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15 </a:t>
          </a:r>
          <a:r>
            <a:rPr lang="en-US" sz="800" b="0" i="0" baseline="0">
              <a:solidFill>
                <a:sysClr val="windowText" lastClr="000000"/>
              </a:solidFill>
              <a:effectLst/>
              <a:latin typeface="Times New Roman" pitchFamily="18" charset="0"/>
              <a:ea typeface="+mn-ea"/>
              <a:cs typeface="Times New Roman" pitchFamily="18" charset="0"/>
            </a:rPr>
            <a:t>The entire vehicle is exempt only if used for employment, training, or medical transportation. If a unit has more than one vehicle that meets the exemption criteria, only the vehicle with the greatest equity value will be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16 </a:t>
          </a:r>
          <a:r>
            <a:rPr lang="en-US" sz="800" b="0" i="0" baseline="0">
              <a:solidFill>
                <a:sysClr val="windowText" lastClr="000000"/>
              </a:solidFill>
              <a:effectLst/>
              <a:latin typeface="Times New Roman" pitchFamily="18" charset="0"/>
              <a:ea typeface="+mn-ea"/>
              <a:cs typeface="Times New Roman" pitchFamily="18" charset="0"/>
            </a:rPr>
            <a:t>The total limit is $3,500, but only $1,500 of that amount can be in liquid resources and only $2,000 can be in nonliquid resources.  </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17 </a:t>
          </a:r>
          <a:r>
            <a:rPr lang="en-US" sz="800" b="0" i="0" baseline="0">
              <a:solidFill>
                <a:sysClr val="windowText" lastClr="000000"/>
              </a:solidFill>
              <a:effectLst/>
              <a:latin typeface="Times New Roman" pitchFamily="18" charset="0"/>
              <a:ea typeface="+mn-ea"/>
              <a:cs typeface="Times New Roman" pitchFamily="18" charset="0"/>
            </a:rPr>
            <a:t>The entire vehicle is exempt only if used for transportation to work, work activities, or daily living requirements. If the vehicle is not used for these purposes, the entire equity value of the vehicle is subject to the asset test.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18 </a:t>
          </a:r>
          <a:r>
            <a:rPr lang="en-US" sz="800" b="0" i="0" baseline="0">
              <a:solidFill>
                <a:sysClr val="windowText" lastClr="000000"/>
              </a:solidFill>
              <a:effectLst/>
              <a:latin typeface="Times New Roman" pitchFamily="18" charset="0"/>
              <a:ea typeface="+mn-ea"/>
              <a:cs typeface="Times New Roman" pitchFamily="18" charset="0"/>
            </a:rPr>
            <a:t>If the vehicle is needed to seek or retain employment, $9,300 of the vehicle is exempt. Otherwise, $4,650 of the fair-market value is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19 </a:t>
          </a:r>
          <a:r>
            <a:rPr lang="en-US" sz="800" b="0" i="0" baseline="0">
              <a:solidFill>
                <a:sysClr val="windowText" lastClr="000000"/>
              </a:solidFill>
              <a:effectLst/>
              <a:latin typeface="Times New Roman" pitchFamily="18" charset="0"/>
              <a:ea typeface="+mn-ea"/>
              <a:cs typeface="Times New Roman" pitchFamily="18" charset="0"/>
            </a:rPr>
            <a:t>The asset limit is based on unit size: one person receives $3,000, two people receive $6,000, and another $25 is allowed for each additional person thereafter.</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20 </a:t>
          </a:r>
          <a:r>
            <a:rPr lang="en-US" sz="800" b="0" i="0" baseline="0">
              <a:solidFill>
                <a:sysClr val="windowText" lastClr="000000"/>
              </a:solidFill>
              <a:effectLst/>
              <a:latin typeface="Times New Roman" pitchFamily="18" charset="0"/>
              <a:ea typeface="+mn-ea"/>
              <a:cs typeface="Times New Roman" pitchFamily="18" charset="0"/>
            </a:rPr>
            <a:t>The asset limit for new TANF applicants is $2,500. Once the participant enters the pre-TANF program or becomes a TANF recipient, the asset limit increases to $10,000.</a:t>
          </a:r>
          <a:endParaRPr lang="en-US" sz="800" b="0" i="0" baseline="30000">
            <a:solidFill>
              <a:sysClr val="windowText" lastClr="000000"/>
            </a:solidFill>
            <a:effectLst/>
            <a:latin typeface="Times New Roman" pitchFamily="18" charset="0"/>
            <a:ea typeface="+mn-ea"/>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21 </a:t>
          </a:r>
          <a:r>
            <a:rPr lang="en-US" sz="800" b="0" i="0" baseline="0">
              <a:solidFill>
                <a:sysClr val="windowText" lastClr="000000"/>
              </a:solidFill>
              <a:effectLst/>
              <a:latin typeface="Times New Roman" pitchFamily="18" charset="0"/>
              <a:ea typeface="+mn-ea"/>
              <a:cs typeface="Times New Roman" pitchFamily="18" charset="0"/>
            </a:rPr>
            <a:t>Exemptions for adult drivers cannot exceed two vehicles per household. Additionally, the entire value of a vehicle used primarily to provide transportation for a disabled family member is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22 </a:t>
          </a:r>
          <a:r>
            <a:rPr lang="en-US" sz="800" b="0" i="0" baseline="0">
              <a:solidFill>
                <a:sysClr val="windowText" lastClr="000000"/>
              </a:solidFill>
              <a:effectLst/>
              <a:latin typeface="Times New Roman" pitchFamily="18" charset="0"/>
              <a:ea typeface="+mn-ea"/>
              <a:cs typeface="Times New Roman" pitchFamily="18" charset="0"/>
            </a:rPr>
            <a:t>Vehicles owned by or used to transport disabled individuals or that are essential to self-employment are also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23 </a:t>
          </a:r>
          <a:r>
            <a:rPr lang="en-US" sz="800" b="0" i="0" baseline="0">
              <a:solidFill>
                <a:sysClr val="windowText" lastClr="000000"/>
              </a:solidFill>
              <a:effectLst/>
              <a:latin typeface="Times New Roman" pitchFamily="18" charset="0"/>
              <a:ea typeface="+mn-ea"/>
              <a:cs typeface="Times New Roman" pitchFamily="18" charset="0"/>
            </a:rPr>
            <a:t>In addition to one primary vehicle, an assistance unit may totally exclude a vehicle used to transport water or fuel to the home when it is not piped in, or to transport a disabled member or SSI recipient in the household. The assistance unit may also exclude $4,650 of the fair-market value of a vehicle used to transport members of the unit for education or employment.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24 </a:t>
          </a:r>
          <a:r>
            <a:rPr lang="en-US" sz="800" b="0" i="0" baseline="0">
              <a:solidFill>
                <a:sysClr val="windowText" lastClr="000000"/>
              </a:solidFill>
              <a:effectLst/>
              <a:latin typeface="Times New Roman" pitchFamily="18" charset="0"/>
              <a:ea typeface="+mn-ea"/>
              <a:cs typeface="Times New Roman" pitchFamily="18" charset="0"/>
            </a:rPr>
            <a:t>All licensed vehicles used for transporting a disabled household member are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25 </a:t>
          </a:r>
          <a:r>
            <a:rPr lang="en-US" sz="800" b="0" i="0" baseline="0">
              <a:solidFill>
                <a:sysClr val="windowText" lastClr="000000"/>
              </a:solidFill>
              <a:effectLst/>
              <a:latin typeface="Times New Roman" pitchFamily="18" charset="0"/>
              <a:ea typeface="+mn-ea"/>
              <a:cs typeface="Times New Roman" pitchFamily="18" charset="0"/>
            </a:rPr>
            <a:t>The entire equity value of a vehicle used to transport a disabled household member is also exempt.</a:t>
          </a:r>
          <a:endParaRPr lang="en-US" sz="800">
            <a:solidFill>
              <a:sysClr val="windowText" lastClr="000000"/>
            </a:solidFill>
            <a:effectLst/>
            <a:latin typeface="Times New Roman" pitchFamily="18" charset="0"/>
            <a:cs typeface="Times New Roman" pitchFamily="18" charset="0"/>
          </a:endParaRPr>
        </a:p>
        <a:p>
          <a:pPr rtl="0"/>
          <a:r>
            <a:rPr lang="en-US" sz="800" b="0" i="0" baseline="30000">
              <a:solidFill>
                <a:sysClr val="windowText" lastClr="000000"/>
              </a:solidFill>
              <a:effectLst/>
              <a:latin typeface="Times New Roman" pitchFamily="18" charset="0"/>
              <a:ea typeface="+mn-ea"/>
              <a:cs typeface="Times New Roman" pitchFamily="18" charset="0"/>
            </a:rPr>
            <a:t>26 </a:t>
          </a:r>
          <a:r>
            <a:rPr lang="en-US" sz="800" b="0" i="0" baseline="0">
              <a:solidFill>
                <a:sysClr val="windowText" lastClr="000000"/>
              </a:solidFill>
              <a:effectLst/>
              <a:latin typeface="Times New Roman" pitchFamily="18" charset="0"/>
              <a:ea typeface="+mn-ea"/>
              <a:cs typeface="Times New Roman" pitchFamily="18" charset="0"/>
            </a:rPr>
            <a:t>This exemption applies to a single-parent unit. Two vehicles </a:t>
          </a:r>
          <a:r>
            <a:rPr lang="en-US" sz="800" b="0" i="0" baseline="0">
              <a:effectLst/>
              <a:latin typeface="Times New Roman" pitchFamily="18" charset="0"/>
              <a:ea typeface="+mn-ea"/>
              <a:cs typeface="Times New Roman" pitchFamily="18" charset="0"/>
            </a:rPr>
            <a:t>are exempt for a married couple.</a:t>
          </a:r>
          <a:endParaRPr lang="en-US" sz="800">
            <a:effectLst/>
            <a:latin typeface="Times New Roman" pitchFamily="18" charset="0"/>
            <a:cs typeface="Times New Roman"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57</xdr:row>
      <xdr:rowOff>27745</xdr:rowOff>
    </xdr:from>
    <xdr:to>
      <xdr:col>3</xdr:col>
      <xdr:colOff>3400424</xdr:colOff>
      <xdr:row>71</xdr:row>
      <xdr:rowOff>19050</xdr:rowOff>
    </xdr:to>
    <xdr:sp macro="" textlink="">
      <xdr:nvSpPr>
        <xdr:cNvPr id="2" name="Text 1"/>
        <xdr:cNvSpPr txBox="1">
          <a:spLocks noChangeArrowheads="1"/>
        </xdr:cNvSpPr>
      </xdr:nvSpPr>
      <xdr:spPr bwMode="auto">
        <a:xfrm>
          <a:off x="9525" y="11800645"/>
          <a:ext cx="6381749" cy="37251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ysClr val="windowText" lastClr="000000"/>
              </a:solidFill>
              <a:latin typeface="Times New Roman"/>
              <a:cs typeface="Times New Roman"/>
            </a:rPr>
            <a:t>Notes: </a:t>
          </a:r>
          <a:r>
            <a:rPr lang="en-US" sz="800" b="0" i="0" u="none" strike="noStrike" baseline="0">
              <a:solidFill>
                <a:sysClr val="windowText" lastClr="000000"/>
              </a:solidFill>
              <a:latin typeface="Times New Roman"/>
              <a:cs typeface="Times New Roman"/>
            </a:rPr>
            <a:t> "Family size" represents the grandparent and all dependents outside the assistance unit. In general, states also deduct child support payments, alimony, and payments made to dependents outside the household from the grandparent's income before deeming to the unit. See table I.E.3 for information on the value of the standards for a family of three.</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0">
              <a:solidFill>
                <a:sysClr val="windowText" lastClr="000000"/>
              </a:solidFill>
              <a:latin typeface="Times New Roman"/>
              <a:cs typeface="Times New Roman"/>
            </a:rPr>
            <a:t>The table describes the treatment of grandparent’s income for applicant units. If different policies are used for recipient units, it is footnoted. </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 </a:t>
          </a:r>
          <a:r>
            <a:rPr lang="en-US" sz="800" b="0" i="0" u="none" strike="noStrike" baseline="0">
              <a:solidFill>
                <a:sysClr val="windowText" lastClr="000000"/>
              </a:solidFill>
              <a:latin typeface="Times New Roman"/>
              <a:cs typeface="Times New Roman"/>
            </a:rPr>
            <a:t>There is no deeming because the grandparent must be included in the unit for the minor to receive benefits. Therefore, the grandparent's income is treated like that of other unit members for eligibility and benefit computation purposes.</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In this table, "grandparent" refers to the parent of a minor parent. This table describes whether a portion of the grandparent's income is deemed available to the minor and her child when the grandparent is not part of the assistance unit but living in the household with the minor. The table describes the disregards that the grandparent and his or her dependents are allowed to claim for their own needs. The remaining income after these disregards are deducted from the grandparent's income is the amount available, or deemed, to the minor parent and the children.</a:t>
          </a:r>
        </a:p>
        <a:p>
          <a:pPr algn="l" rtl="0">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The grandparent's remaining income after deductions is divided by the total number of dependents who do not receive assistance plus the grandparent and the child applying for assistance (the minor parent's child is not included in this calculation). This amount is deemed and the remainder is allocated to the grandparent.</a:t>
          </a:r>
        </a:p>
        <a:p>
          <a:pPr algn="l" rtl="0">
            <a:defRPr sz="1000"/>
          </a:pPr>
          <a:r>
            <a:rPr lang="en-US" sz="800" b="0" i="0" u="none" strike="noStrike" baseline="30000">
              <a:solidFill>
                <a:sysClr val="windowText" lastClr="000000"/>
              </a:solidFill>
              <a:latin typeface="Times New Roman"/>
              <a:cs typeface="Times New Roman"/>
            </a:rPr>
            <a:t>3 </a:t>
          </a:r>
          <a:r>
            <a:rPr lang="en-US" sz="800" b="0" i="0" u="none" strike="noStrike" baseline="0">
              <a:solidFill>
                <a:sysClr val="windowText" lastClr="000000"/>
              </a:solidFill>
              <a:latin typeface="Times New Roman"/>
              <a:cs typeface="Times New Roman"/>
            </a:rPr>
            <a:t>Recipient units may disregard the first $225 of Disability Based Income disregard and 50 percent of the remainder. </a:t>
          </a:r>
        </a:p>
        <a:p>
          <a:pPr algn="l" rtl="0">
            <a:lnSpc>
              <a:spcPts val="800"/>
            </a:lnSpc>
            <a:defRPr sz="1000"/>
          </a:pPr>
          <a:r>
            <a:rPr lang="en-US" sz="800" b="0" i="0" u="none" strike="noStrike" baseline="30000">
              <a:solidFill>
                <a:sysClr val="windowText" lastClr="000000"/>
              </a:solidFill>
              <a:latin typeface="Times New Roman"/>
              <a:cs typeface="Times New Roman"/>
            </a:rPr>
            <a:t>4 </a:t>
          </a:r>
          <a:r>
            <a:rPr lang="en-US" sz="800" b="0" i="0" baseline="0">
              <a:solidFill>
                <a:sysClr val="windowText" lastClr="000000"/>
              </a:solidFill>
              <a:effectLst/>
              <a:latin typeface="Times New Roman" pitchFamily="18" charset="0"/>
              <a:ea typeface="+mn-ea"/>
              <a:cs typeface="Times New Roman" pitchFamily="18" charset="0"/>
            </a:rPr>
            <a:t>There is deeming if a minor parent's children were born on or before December 31, 1998. In such cases, the grandparent in applicant units may disregard 100 percent of the federal poverty guideline for the family size</a:t>
          </a:r>
          <a:r>
            <a:rPr lang="en-US" sz="800" b="0" i="0" u="none" strike="noStrike" baseline="0">
              <a:solidFill>
                <a:sysClr val="windowText" lastClr="000000"/>
              </a:solidFill>
              <a:effectLst/>
              <a:latin typeface="Times New Roman" pitchFamily="18" charset="0"/>
              <a:ea typeface="+mn-ea"/>
              <a:cs typeface="Times New Roman" pitchFamily="18" charset="0"/>
            </a:rPr>
            <a:t> and r</a:t>
          </a:r>
          <a:r>
            <a:rPr lang="en-US" sz="800" b="0" i="0" u="none" strike="noStrike" baseline="0">
              <a:solidFill>
                <a:sysClr val="windowText" lastClr="000000"/>
              </a:solidFill>
              <a:latin typeface="Times New Roman" pitchFamily="18" charset="0"/>
              <a:cs typeface="Times New Roman" pitchFamily="18" charset="0"/>
            </a:rPr>
            <a:t>ecipient units may disregard 200 percent of the federal poverty guideline.</a:t>
          </a:r>
        </a:p>
        <a:p>
          <a:pPr algn="l" rtl="0">
            <a:defRPr sz="1000"/>
          </a:pPr>
          <a:r>
            <a:rPr lang="en-US" sz="800" b="0" i="0" u="none" strike="noStrike" baseline="30000">
              <a:solidFill>
                <a:sysClr val="windowText" lastClr="000000"/>
              </a:solidFill>
              <a:latin typeface="Times New Roman"/>
              <a:cs typeface="Times New Roman"/>
            </a:rPr>
            <a:t>5 </a:t>
          </a:r>
          <a:r>
            <a:rPr lang="en-US" sz="800" b="0" i="0" u="none" strike="noStrike" baseline="0">
              <a:solidFill>
                <a:sysClr val="windowText" lastClr="000000"/>
              </a:solidFill>
              <a:latin typeface="Times New Roman"/>
              <a:cs typeface="Times New Roman"/>
            </a:rPr>
            <a:t>The difference between 50 percent of the current federal poverty guideline for the applicant's family size and their TANF payment level is disregarded.</a:t>
          </a:r>
        </a:p>
        <a:p>
          <a:pPr algn="l" rtl="0">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The grandparent may initially disregard earned income up to 100 percent of the federal poverty guideline for the number of dependents in his or her household. He or she may then disregard an additional $90 of earned income.</a:t>
          </a:r>
        </a:p>
        <a:p>
          <a:pPr algn="l" rtl="0">
            <a:lnSpc>
              <a:spcPts val="800"/>
            </a:lnSpc>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Income is deemed to a minor parent unit even if he or she is not living in the home with the grandparent. The rules for deeming are the same.</a:t>
          </a:r>
        </a:p>
        <a:p>
          <a:pPr algn="l" rtl="0">
            <a:lnSpc>
              <a:spcPts val="800"/>
            </a:lnSpc>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The grandparent's income is deemed to the minor parent only.</a:t>
          </a:r>
        </a:p>
        <a:p>
          <a:pPr algn="l" rtl="0">
            <a:lnSpc>
              <a:spcPts val="800"/>
            </a:lnSpc>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This disregard is applicable to those working at least 30 hours per week. If those working are employed less than 30 hours a week, then the disregard is $120 and then an additional 50 percent of the remaining income.</a:t>
          </a:r>
        </a:p>
        <a:p>
          <a:pPr algn="l" rtl="0">
            <a:lnSpc>
              <a:spcPts val="800"/>
            </a:lnSpc>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An unemancipated minor parent cannot head their own unit, but an emancipated minor parent may. If an emancipated minor parent heads their own unit and is living with his/her parent, the income of the minor parent's parent is not deemed to the minor parent; however, the presence of the minor parent's parent in the home will result in a 25% reduction in the minor parent's benefits.</a:t>
          </a:r>
          <a:endParaRPr lang="en-US" sz="800" b="0" i="0" u="none" strike="noStrike" baseline="30000">
            <a:solidFill>
              <a:sysClr val="windowText" lastClr="000000"/>
            </a:solidFill>
            <a:latin typeface="Times New Roman"/>
            <a:cs typeface="Times New Roman"/>
          </a:endParaRPr>
        </a:p>
        <a:p>
          <a:pPr algn="l" rtl="0">
            <a:lnSpc>
              <a:spcPts val="800"/>
            </a:lnSpc>
            <a:defRPr sz="1000"/>
          </a:pPr>
          <a:r>
            <a:rPr lang="en-US" sz="800" b="0" i="0" u="none" strike="noStrike" baseline="30000">
              <a:solidFill>
                <a:sysClr val="windowText" lastClr="000000"/>
              </a:solidFill>
              <a:latin typeface="Times New Roman"/>
              <a:cs typeface="Times New Roman"/>
            </a:rPr>
            <a:t>11 </a:t>
          </a:r>
          <a:r>
            <a:rPr lang="en-US" sz="800" b="0" i="0" u="none" strike="noStrike" baseline="0">
              <a:solidFill>
                <a:sysClr val="windowText" lastClr="000000"/>
              </a:solidFill>
              <a:latin typeface="Times New Roman"/>
              <a:cs typeface="Times New Roman"/>
            </a:rPr>
            <a:t>Married couples with a child in common may disregard $400.</a:t>
          </a:r>
          <a:endParaRPr lang="en-US" sz="800" b="0" i="0" u="none" strike="noStrike" baseline="30000">
            <a:solidFill>
              <a:sysClr val="windowText" lastClr="000000"/>
            </a:solidFill>
            <a:latin typeface="Times New Roman"/>
            <a:cs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xdr:colOff>
      <xdr:row>59</xdr:row>
      <xdr:rowOff>76200</xdr:rowOff>
    </xdr:from>
    <xdr:to>
      <xdr:col>4</xdr:col>
      <xdr:colOff>0</xdr:colOff>
      <xdr:row>92</xdr:row>
      <xdr:rowOff>2628</xdr:rowOff>
    </xdr:to>
    <xdr:sp macro="" textlink="">
      <xdr:nvSpPr>
        <xdr:cNvPr id="2" name="Text 1"/>
        <xdr:cNvSpPr txBox="1">
          <a:spLocks noChangeArrowheads="1"/>
        </xdr:cNvSpPr>
      </xdr:nvSpPr>
      <xdr:spPr bwMode="auto">
        <a:xfrm>
          <a:off x="1" y="11630025"/>
          <a:ext cx="5962649" cy="6212928"/>
        </a:xfrm>
        <a:prstGeom prst="rect">
          <a:avLst/>
        </a:prstGeom>
        <a:solidFill>
          <a:sysClr val="window" lastClr="FFFFFF"/>
        </a:solidFill>
        <a:ln>
          <a:noFill/>
        </a:ln>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1" u="none" strike="noStrike" baseline="0">
              <a:solidFill>
                <a:sysClr val="windowText" lastClr="000000"/>
              </a:solidFill>
              <a:latin typeface="Times New Roman"/>
              <a:cs typeface="Times New Roman"/>
            </a:rPr>
            <a:t>N</a:t>
          </a:r>
          <a:r>
            <a:rPr kumimoji="0" lang="en-US" sz="800" b="0" i="1" u="none" strike="noStrike" kern="0" cap="none" spc="0" normalizeH="0" baseline="0" noProof="0">
              <a:ln>
                <a:noFill/>
              </a:ln>
              <a:solidFill>
                <a:sysClr val="windowText" lastClr="000000"/>
              </a:solidFill>
              <a:effectLst/>
              <a:uLnTx/>
              <a:uFillTx/>
              <a:latin typeface="Times New Roman"/>
              <a:ea typeface="+mn-ea"/>
              <a:cs typeface="Times New Roman"/>
            </a:rPr>
            <a:t>otes: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"Family size" represents the stepparent and all dependents outside the assistance unit. In general, states also deduct child support payments, alimony, and payments made to dependents outside the household from the stepparent's income before deeming to the unit. See table I.E.3 for information on the value of the standards for a family of three.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These policies apply to units in which the stepparent is not a part of the assistance unit but is living in the household, has no child in common with the spouse (head of unit), and has no dependents of his or her own living in the unit. Unless otherwise noted, the stepparent's income is deemed to the spouse and the spouse's dependents.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There is no deeming because the stepparent must be included in the unit. Therefore, the stepparent's income is treated like that of other unit members for eligibility and benefit computation purposes.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While not deeming in the traditional sense, the income of the stepparent is counted for the needy family test.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2 </a:t>
          </a:r>
          <a:r>
            <a:rPr lang="en-US" sz="800">
              <a:solidFill>
                <a:sysClr val="windowText" lastClr="000000"/>
              </a:solidFill>
              <a:effectLst/>
              <a:latin typeface="Times New Roman" pitchFamily="18" charset="0"/>
              <a:ea typeface="+mn-ea"/>
              <a:cs typeface="Times New Roman" pitchFamily="18" charset="0"/>
            </a:rPr>
            <a:t>If the stepparent is not included in the unit, there is a $90 earned income disregard for applicant eligibility purposes.</a:t>
          </a:r>
          <a:r>
            <a:rPr lang="en-US" sz="800" baseline="0">
              <a:solidFill>
                <a:sysClr val="windowText" lastClr="000000"/>
              </a:solidFill>
              <a:effectLst/>
              <a:latin typeface="Times New Roman" pitchFamily="18" charset="0"/>
              <a:ea typeface="+mn-ea"/>
              <a:cs typeface="Times New Roman" pitchFamily="18" charset="0"/>
            </a:rPr>
            <a:t> </a:t>
          </a:r>
          <a:r>
            <a:rPr lang="en-US" sz="800">
              <a:solidFill>
                <a:sysClr val="windowText" lastClr="000000"/>
              </a:solidFill>
              <a:effectLst/>
              <a:latin typeface="Times New Roman" pitchFamily="18" charset="0"/>
              <a:ea typeface="+mn-ea"/>
              <a:cs typeface="Times New Roman" pitchFamily="18" charset="0"/>
            </a:rPr>
            <a:t>For recipient benefit computation, add the stepparent's income to all other family income and then disregard the less of the remainder of the unused $225 Disability Based Income disregard or $112, and 50 percent of the remainder.</a:t>
          </a:r>
          <a:endPar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3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The stepparent's income is deemed only to the stepchildren.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4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Stepparents are always included in the unit; however their income is treated differently from the income of parents. Stepparents have 50 percent of their earned and unearned income disregarded.</a:t>
          </a:r>
          <a:endParaRPr lang="en-US" sz="800">
            <a:solidFill>
              <a:sysClr val="windowText" lastClr="000000"/>
            </a:solidFill>
            <a:effectLst/>
            <a:latin typeface="Times New Roman" pitchFamily="18" charset="0"/>
            <a:cs typeface="Times New Roman"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itchFamily="18" charset="0"/>
              <a:ea typeface="+mn-ea"/>
              <a:cs typeface="Times New Roman" pitchFamily="18" charset="0"/>
            </a:rPr>
            <a:t>5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The stepparent's income is deemed only to the spouse or civil union partner.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6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When computing the payment standard, the family size includes the TANF unit, the stepparent, and all dependents of either spouse.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7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The stepparent is included in the unit if s/he is disabled, incapacitated, or caring for a disabled family member living in the home.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mn-ea"/>
              <a:cs typeface="Times New Roman" pitchFamily="18" charset="0"/>
            </a:rPr>
            <a:t>8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The stepparent's countable income is tested against 50 percent of the federal poverty guideline for a household size that includes the stepparent, the members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of the assistance unit, and any other dependents not in the unit. When the income is below 50 percent of the federal poverty guideline, no income is deemed to the unit. When the income is over 50 percent of the federal poverty guideline, all of the stepparent's income minus deductions is deemed to the unit.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9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Deduct all child support, alimony, and child care paid to someone outside the household up to a maximum of $200 per child if employed full time and up to $100 per child if employed part time (full time is defined as 100 hours or more a month) before applying this disregard.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10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If a recipient marries for the first time, his or her new spouse may receive a one-time, 100 percent disregard for six consecutive months.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11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The stepparent is not required to be a member of the unit if his or her income makes the unit ineligible for benefits. If the stepparent chooses not to receive assistance, the unit becomes a child-only unit and the stepparent’s income is treated as follows: (1) For determining the eligibility of the unit, the income of all household members, including the natural parent, his or her children, the stepparent, and any children the stepparent can claim as dependents, is used to determine the children’s eligibility for assistance. If total household income is below 150 percent of the federal poverty guideline, the assistance unit is eligible for benefits. (2) For determining the benefits, all the income of the stepparent is excluded.  However, the natural parent's earned income is reduced by the appropriate earnings disregard and by the payment benefit level for a unit of one.  All remaining income of the natural parent is used in determining the benefits for the children.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12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If a parent marries while receiving TANF and the stepparent is not eligible for TANF, his or her income is disregarded for the first 6 months. Beginning in month 7, there is a stepparent income disregard of 27% or $180, whichever is greater. If the stepparent is eligible for TANF, he or she is included in the assistance unit and income is treated the same as other members of the TANF household.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13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This disregard is applicable to those working at least 30 hours per week. If those working are employed less than 30 hours a week, then the disregard is $120 and then an additional 50 percent of the remaining income.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14</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 A Native American stepparent who is under exclusive jurisdiction of a tribe for the purposes of determining the domestic relations rights of the family has the option of being included in the assistance unit.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15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When a caretaker marries while receiving assistance, different deeming rules can apply. The caretaker can choose to exclude the new spouse and his or her income and resources for a period of three months, beginning on the first day of the month following the month of the marriage.  During this time, eligibility and benefits for the unit are determined as if the spouse were not present in the home. No income is deemed, and the spouse’s needs are not included. This policy applies regardless of the spouse's income and even if the spouse is the father of one of the assistance group children. After the three month period, the new spouse must be included in the assistance unit and his or her income and resources are fully counted.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rPr>
            <a:t>16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For the first six months of a new marriage, all stepparent income is disregarded, provided the family's total gross income is less than 200 percent of the federal poverty guideline.</a:t>
          </a:r>
          <a:endParaRPr kumimoji="0" lang="en-US" sz="800" b="0" i="0" u="none" strike="noStrike" kern="0" cap="none" spc="0" normalizeH="0" baseline="30000" noProof="0">
            <a:ln>
              <a:noFill/>
            </a:ln>
            <a:solidFill>
              <a:sysClr val="windowText" lastClr="000000"/>
            </a:solidFill>
            <a:effectLst/>
            <a:uLnTx/>
            <a:uFillTx/>
            <a:latin typeface="Times New Roman"/>
            <a:ea typeface="+mn-ea"/>
            <a:cs typeface="Times New Roman"/>
          </a:endParaRPr>
        </a:p>
        <a:p>
          <a:pPr algn="l" rtl="0">
            <a:lnSpc>
              <a:spcPct val="1000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7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endParaRPr lang="en-US" sz="800" b="0" i="0" u="none" strike="noStrike" baseline="30000">
            <a:solidFill>
              <a:sysClr val="windowText" lastClr="000000"/>
            </a:solidFill>
            <a:latin typeface="Times New Roman"/>
            <a:cs typeface="Times New Roman"/>
          </a:endParaRPr>
        </a:p>
        <a:p>
          <a:pPr algn="l" rtl="0">
            <a:lnSpc>
              <a:spcPts val="700"/>
            </a:lnSpc>
            <a:defRPr sz="1000"/>
          </a:pPr>
          <a:endParaRPr lang="en-US" sz="800" b="0" i="0" u="none" strike="noStrike" baseline="30000">
            <a:solidFill>
              <a:sysClr val="windowText" lastClr="000000"/>
            </a:solidFill>
            <a:latin typeface="Times New Roman"/>
            <a:cs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38099</xdr:colOff>
      <xdr:row>59</xdr:row>
      <xdr:rowOff>57150</xdr:rowOff>
    </xdr:from>
    <xdr:to>
      <xdr:col>4</xdr:col>
      <xdr:colOff>1228724</xdr:colOff>
      <xdr:row>73</xdr:row>
      <xdr:rowOff>123411</xdr:rowOff>
    </xdr:to>
    <xdr:sp macro="" textlink="">
      <xdr:nvSpPr>
        <xdr:cNvPr id="2" name="TextBox 1"/>
        <xdr:cNvSpPr txBox="1"/>
      </xdr:nvSpPr>
      <xdr:spPr>
        <a:xfrm>
          <a:off x="38099" y="11763375"/>
          <a:ext cx="5876925" cy="2733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Note: </a:t>
          </a:r>
          <a:r>
            <a:rPr kumimoji="0" lang="en-US" sz="8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n.a. indicates the state does not have an income or an asset test.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30000" noProof="0">
            <a:ln>
              <a:noFill/>
            </a:ln>
            <a:solidFill>
              <a:sysClr val="windowText" lastClr="000000"/>
            </a:solidFill>
            <a:effectLst/>
            <a:uLnTx/>
            <a:uFillTx/>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Data not obtained.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never allows nonparent caretakers to be in the assistance unit.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For initial eligibility, the total family income, including the caretaker's income, cannot exceed 130 percent of the federal poverty guideline.</a:t>
          </a:r>
          <a:br>
            <a:rPr lang="en-US" sz="800">
              <a:solidFill>
                <a:sysClr val="windowText" lastClr="000000"/>
              </a:solidFill>
              <a:effectLst/>
              <a:latin typeface="Times New Roman" panose="02020603050405020304" pitchFamily="18" charset="0"/>
              <a:ea typeface="Calibri"/>
              <a:cs typeface="Times New Roman" panose="02020603050405020304" pitchFamily="18" charset="0"/>
            </a:rPr>
          </a:b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Income </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of the nonparent caretaker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is included if participating in the KinGap program.</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countable income (gross earned and unearned) of all household members exceeds 275 percent of the federal poverty guideline, the assistance unit is ineligible.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countable income is less than 275 percent of the federal poverty guideline, only the child’s income and resources are considered in determining the child(ren)'s eligibility and payment.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countable income of all nonrelative caretakers, his/her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spouse, and children,</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and the child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requesting TANF exceeds 185 percent of the federal poverty guideline, the assistance unit is ineligible. If the countable income is less than 185 percent of the federal poverty guideline, only the child’s income and resources are considered in determining the child(ren)'s eligibility and payment.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countable income (gross earned and unearned) of all household members exceeds 300 percent of the federal poverty guideline, the assistance unit is ineligible if subject to means testing.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80</xdr:row>
      <xdr:rowOff>133349</xdr:rowOff>
    </xdr:from>
    <xdr:to>
      <xdr:col>2</xdr:col>
      <xdr:colOff>3171825</xdr:colOff>
      <xdr:row>89</xdr:row>
      <xdr:rowOff>76199</xdr:rowOff>
    </xdr:to>
    <xdr:sp macro="" textlink="">
      <xdr:nvSpPr>
        <xdr:cNvPr id="2" name="Text 1"/>
        <xdr:cNvSpPr txBox="1">
          <a:spLocks noChangeArrowheads="1"/>
        </xdr:cNvSpPr>
      </xdr:nvSpPr>
      <xdr:spPr bwMode="auto">
        <a:xfrm>
          <a:off x="0" y="15440024"/>
          <a:ext cx="5895975" cy="1400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Notes: </a:t>
          </a:r>
          <a:r>
            <a:rPr lang="en-US" sz="800" b="0" i="0" u="none" strike="noStrike" baseline="0">
              <a:solidFill>
                <a:srgbClr val="000000"/>
              </a:solidFill>
              <a:latin typeface="Times New Roman"/>
              <a:cs typeface="Times New Roman"/>
            </a:rPr>
            <a:t>"No explicit tests" indicates that either the state imposes no income tests on applicants or the state imposes an income test, but the calculation of the test and disregards allowed for the test are no different from those used to calculate the </a:t>
          </a:r>
          <a:r>
            <a:rPr lang="en-US" sz="800" b="0" i="0" u="none" strike="noStrike" baseline="0">
              <a:solidFill>
                <a:sysClr val="windowText" lastClr="000000"/>
              </a:solidFill>
              <a:latin typeface="Times New Roman"/>
              <a:cs typeface="Times New Roman"/>
            </a:rPr>
            <a:t>benefit. Also, in some states, applicants could pass the explicit tests shown, but might not be eligible for a positive benefit because of the way the state computes benefits. </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0">
              <a:solidFill>
                <a:sysClr val="windowText" lastClr="000000"/>
              </a:solidFill>
              <a:latin typeface="Times New Roman"/>
              <a:cs typeface="Times New Roman"/>
            </a:rPr>
            <a:t>See table II.A.2 for information on benefit computation policies.</a:t>
          </a: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800" b="0" i="0" u="none" strike="noStrike" baseline="0">
              <a:solidFill>
                <a:srgbClr val="000000"/>
              </a:solidFill>
              <a:latin typeface="Times New Roman"/>
              <a:cs typeface="Times New Roman"/>
            </a:rPr>
            <a:t>See table I.E.3 for information on the value of the standards for a family of three.</a:t>
          </a: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800" b="0" i="0" u="none" strike="noStrike" baseline="30000">
              <a:solidFill>
                <a:srgbClr val="000000"/>
              </a:solidFill>
              <a:latin typeface="Times New Roman"/>
              <a:cs typeface="Times New Roman"/>
            </a:rPr>
            <a:t>1 </a:t>
          </a:r>
          <a:r>
            <a:rPr lang="en-US" sz="800" b="0" i="0" u="none" strike="noStrike" baseline="0">
              <a:solidFill>
                <a:srgbClr val="000000"/>
              </a:solidFill>
              <a:latin typeface="Times New Roman"/>
              <a:cs typeface="Times New Roman"/>
            </a:rPr>
            <a:t>In households where the natural or adoptive parent is married to a non-needy stepparent, the gross household income may not exceed 150 percent of the federal poverty guideline.</a:t>
          </a:r>
        </a:p>
        <a:p>
          <a:pPr algn="l" rtl="0">
            <a:defRPr sz="1000"/>
          </a:pPr>
          <a:r>
            <a:rPr lang="en-US" sz="800" b="0" i="0" u="none" strike="noStrike" baseline="30000">
              <a:solidFill>
                <a:srgbClr val="000000"/>
              </a:solidFill>
              <a:latin typeface="Times New Roman"/>
              <a:cs typeface="Times New Roman"/>
            </a:rPr>
            <a:t>2 </a:t>
          </a:r>
          <a:r>
            <a:rPr lang="en-US" sz="800" b="0" i="0" u="none" strike="noStrike" baseline="0">
              <a:solidFill>
                <a:srgbClr val="000000"/>
              </a:solidFill>
              <a:latin typeface="Times New Roman"/>
              <a:cs typeface="Times New Roman"/>
            </a:rPr>
            <a:t>Applicants who have received benefits in one of the last four months are subject to the same net income test as recipients.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38099</xdr:colOff>
      <xdr:row>62</xdr:row>
      <xdr:rowOff>19049</xdr:rowOff>
    </xdr:from>
    <xdr:to>
      <xdr:col>1</xdr:col>
      <xdr:colOff>4295774</xdr:colOff>
      <xdr:row>84</xdr:row>
      <xdr:rowOff>123825</xdr:rowOff>
    </xdr:to>
    <xdr:sp macro="" textlink="">
      <xdr:nvSpPr>
        <xdr:cNvPr id="2" name="Text Box 4"/>
        <xdr:cNvSpPr txBox="1">
          <a:spLocks noChangeArrowheads="1"/>
        </xdr:cNvSpPr>
      </xdr:nvSpPr>
      <xdr:spPr bwMode="auto">
        <a:xfrm>
          <a:off x="38099" y="11763374"/>
          <a:ext cx="5895975" cy="366712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1" u="none" strike="noStrike" baseline="0">
              <a:solidFill>
                <a:sysClr val="windowText" lastClr="000000"/>
              </a:solidFill>
              <a:latin typeface="Times New Roman"/>
              <a:cs typeface="Times New Roman"/>
            </a:rPr>
            <a:t>Notes: </a:t>
          </a:r>
          <a:r>
            <a:rPr lang="en-US" sz="800" b="0" i="0" u="none" strike="noStrike" baseline="0">
              <a:solidFill>
                <a:sysClr val="windowText" lastClr="000000"/>
              </a:solidFill>
              <a:latin typeface="Times New Roman"/>
              <a:cs typeface="Times New Roman"/>
            </a:rPr>
            <a:t>Only earned income disregards are described in the table. Child care disregards and other special disregards, such as deductions for units subject to a time limit or a family cap, are not included.</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This table only shows earned income disregards for explicit net income tests. "No explicit net income test" indicates that either the state does not impose a net income test at application or the state imposes a net income test, but the calculation of the test and disregards allowed for the test are the same as those used to calculate the benefit. See table II.A.2 for information on benefit computation policies.</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The table describes the disregards used for initial applicant eligibility purposes. See table IV.A.5 for the disregards used for ongoing, recipient eligibility purposes. Note that several states treat applicants who have recently received benefits as recipients. </a:t>
          </a:r>
        </a:p>
        <a:p>
          <a:pPr algn="l" rtl="0">
            <a:lnSpc>
              <a:spcPts val="800"/>
            </a:lnSpc>
            <a:defRPr sz="1000"/>
          </a:pPr>
          <a:r>
            <a:rPr lang="en-US" sz="800" b="0" i="0" u="none" strike="noStrike" baseline="0">
              <a:solidFill>
                <a:sysClr val="windowText" lastClr="000000"/>
              </a:solidFill>
              <a:latin typeface="Times New Roman"/>
              <a:cs typeface="Times New Roman"/>
            </a:rPr>
            <a:t> </a:t>
          </a:r>
        </a:p>
        <a:p>
          <a:pPr marL="0" marR="0" indent="0" algn="l" defTabSz="914400" rtl="0" eaLnBrk="1" fontAlgn="auto" latinLnBrk="0" hangingPunct="1">
            <a:lnSpc>
              <a:spcPts val="8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 This state considers units who have received assistance in one of the previous four months as recipients for the purpose of earned income disregards. See table IV.A.5 for more information.</a:t>
          </a: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The earned income disregard cannot be applied to the earnings of an individual receiving assistance beyond the 60th month under a hardship extension. </a:t>
          </a:r>
        </a:p>
        <a:p>
          <a:pPr algn="l" rtl="0">
            <a:lnSpc>
              <a:spcPts val="800"/>
            </a:lnSpc>
            <a:defRPr sz="1000"/>
          </a:pPr>
          <a:r>
            <a:rPr lang="en-US" sz="800" b="0" i="0" u="none" strike="noStrike" baseline="30000">
              <a:solidFill>
                <a:sysClr val="windowText" lastClr="000000"/>
              </a:solidFill>
              <a:latin typeface="Times New Roman"/>
              <a:cs typeface="Times New Roman"/>
            </a:rPr>
            <a:t>3 </a:t>
          </a:r>
          <a:r>
            <a:rPr lang="en-US" sz="800" b="0" i="0" u="none" strike="noStrike" baseline="0">
              <a:solidFill>
                <a:sysClr val="windowText" lastClr="000000"/>
              </a:solidFill>
              <a:latin typeface="Times New Roman"/>
              <a:cs typeface="Times New Roman"/>
            </a:rPr>
            <a:t>In addition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to the 100 percent disregard of all subsidized JOBSTART wages, recipients can disregard the standard $90 and 30 percent of the remainder for any non-JOBSTART earned income.</a:t>
          </a:r>
        </a:p>
        <a:p>
          <a:pPr rtl="0"/>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If a participant applies for TANF benefits within three calendar months of their subsidized employment placement ending, they will be considered a recipient for purposes of earned income disregards. </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algn="l" rtl="0">
            <a:lnSpc>
              <a:spcPts val="800"/>
            </a:lnSpc>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5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Applicant units receiving assistance in one of the last four months may disregard $200 and 50 percent.</a:t>
          </a:r>
        </a:p>
        <a:p>
          <a:pPr algn="l" rtl="0">
            <a:lnSpc>
              <a:spcPts val="800"/>
            </a:lnSpc>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6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Different disregard rules apply to participants in </a:t>
          </a:r>
          <a:r>
            <a:rPr lang="en-US" sz="800" b="0" i="0" u="none" strike="noStrike" baseline="0">
              <a:solidFill>
                <a:sysClr val="windowText" lastClr="000000"/>
              </a:solidFill>
              <a:latin typeface="Times New Roman"/>
              <a:cs typeface="Times New Roman"/>
            </a:rPr>
            <a:t>the four-month diversionary work program.</a:t>
          </a:r>
        </a:p>
        <a:p>
          <a:pPr algn="l" rtl="0">
            <a:lnSpc>
              <a:spcPts val="800"/>
            </a:lnSpc>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This state does test net income for initial eligibility but does not allow units to apply the type of earned income disregard discussed in this table. The net income test includes more specific disregards, such as deductions for dependent care.</a:t>
          </a:r>
        </a:p>
        <a:p>
          <a:pPr algn="l" rtl="0">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This disregard applies to individuals working full time (defined as 20 hours a week for individuals with a child under age 6 and 30 hours a week for all others). Individuals who are not employed full time may disregard $120. </a:t>
          </a:r>
        </a:p>
        <a:p>
          <a:pPr algn="l" rtl="0">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Texas has two net income tests. This disregard applies to the net income test comparing income to Recognizable Needs. Only the $120 disregard is applied to the net income test comparing income to the Budgetary Needs Standard. See table I.E.1for income eligibility tests.</a:t>
          </a:r>
        </a:p>
        <a:p>
          <a:pPr algn="l" rtl="0">
            <a:lnSpc>
              <a:spcPct val="100000"/>
            </a:lnSpc>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All applicants must pass the same initial income eligibility tests. VIEW income eligibility tests and earned income disregards apply only to recipients who have met the initial eligibility requirements. </a:t>
          </a:r>
        </a:p>
        <a:p>
          <a:pPr algn="l" rtl="0">
            <a:lnSpc>
              <a:spcPct val="100000"/>
            </a:lnSpc>
            <a:defRPr sz="1000"/>
          </a:pPr>
          <a:r>
            <a:rPr lang="en-US" sz="800" b="0" i="0" u="none" strike="noStrike" baseline="30000">
              <a:solidFill>
                <a:sysClr val="windowText" lastClr="000000"/>
              </a:solidFill>
              <a:latin typeface="Times New Roman"/>
              <a:cs typeface="Times New Roman"/>
            </a:rPr>
            <a:t>11 </a:t>
          </a:r>
          <a:r>
            <a:rPr lang="en-US" sz="800" b="0" i="0" u="none" strike="noStrike" baseline="0">
              <a:solidFill>
                <a:sysClr val="windowText" lastClr="000000"/>
              </a:solidFill>
              <a:latin typeface="Times New Roman"/>
              <a:cs typeface="Times New Roman"/>
            </a:rPr>
            <a:t>The dollar amount of the disregard varies by family size. For one to three unit members, the disregard is $152. For four members, it is $163; for five members, it is $191; and for six or more members, it is $219.</a:t>
          </a:r>
          <a:endParaRPr lang="en-US" sz="800" b="0" i="1" u="none" strike="noStrike" baseline="0">
            <a:solidFill>
              <a:sysClr val="windowText" lastClr="000000"/>
            </a:solidFill>
            <a:latin typeface="Times New Roman"/>
            <a:cs typeface="Times New Roman"/>
          </a:endParaRPr>
        </a:p>
        <a:p>
          <a:pPr algn="l" rtl="0">
            <a:lnSpc>
              <a:spcPts val="800"/>
            </a:lnSpc>
            <a:defRPr sz="1000"/>
          </a:pPr>
          <a:endParaRPr lang="en-US" sz="800" b="0" i="1" u="none" strike="noStrike" baseline="0">
            <a:solidFill>
              <a:sysClr val="windowText" lastClr="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61</xdr:row>
      <xdr:rowOff>95251</xdr:rowOff>
    </xdr:from>
    <xdr:to>
      <xdr:col>4</xdr:col>
      <xdr:colOff>876300</xdr:colOff>
      <xdr:row>78</xdr:row>
      <xdr:rowOff>171450</xdr:rowOff>
    </xdr:to>
    <xdr:sp macro="" textlink="">
      <xdr:nvSpPr>
        <xdr:cNvPr id="2" name="Rectangle 1"/>
        <xdr:cNvSpPr>
          <a:spLocks noChangeArrowheads="1"/>
        </xdr:cNvSpPr>
      </xdr:nvSpPr>
      <xdr:spPr bwMode="auto">
        <a:xfrm>
          <a:off x="47625" y="22783801"/>
          <a:ext cx="5972175" cy="33337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 </a:t>
          </a:r>
          <a:r>
            <a:rPr lang="en-US" sz="800" b="0" i="0" u="none" strike="noStrike" baseline="0">
              <a:solidFill>
                <a:srgbClr val="000000"/>
              </a:solidFill>
              <a:latin typeface="Times New Roman"/>
              <a:cs typeface="Times New Roman"/>
            </a:rPr>
            <a:t>This table refers to single-parent unit heads over 21 years old.</a:t>
          </a:r>
        </a:p>
        <a:p>
          <a:pPr algn="l" rtl="0">
            <a:defRPr sz="1000"/>
          </a:pPr>
          <a:endParaRPr lang="en-US" sz="800" b="0" i="0" u="none" strike="noStrike" baseline="30000">
            <a:solidFill>
              <a:srgbClr val="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The unit's benefit is reduced by the difference between the adult-based need standard for a two-person unit and the child-only need standard for a one-person unit.</a:t>
          </a:r>
        </a:p>
        <a:p>
          <a:pPr algn="l" rtl="0">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pitchFamily="18" charset="0"/>
              <a:cs typeface="Times New Roman" pitchFamily="18" charset="0"/>
            </a:rPr>
            <a:t>Counties have the option to vary their </a:t>
          </a:r>
          <a:r>
            <a:rPr lang="en-US" sz="800" b="0" i="0" u="none" strike="noStrike" baseline="0">
              <a:solidFill>
                <a:srgbClr val="000000"/>
              </a:solidFill>
              <a:latin typeface="Times New Roman" pitchFamily="18" charset="0"/>
              <a:cs typeface="Times New Roman" pitchFamily="18" charset="0"/>
            </a:rPr>
            <a:t>diversion programs. These </a:t>
          </a:r>
          <a:r>
            <a:rPr lang="en-US" sz="800" b="0" i="0" u="none" strike="noStrike" baseline="0">
              <a:solidFill>
                <a:sysClr val="windowText" lastClr="000000"/>
              </a:solidFill>
              <a:latin typeface="Times New Roman" pitchFamily="18" charset="0"/>
              <a:cs typeface="Times New Roman" pitchFamily="18" charset="0"/>
            </a:rPr>
            <a:t>policies refer to Los Angeles County. See table I.A.1 for more information.</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3 </a:t>
          </a:r>
          <a:r>
            <a:rPr lang="en-US" sz="800" b="0" i="0" u="none" strike="noStrike" baseline="0">
              <a:solidFill>
                <a:sysClr val="windowText" lastClr="000000"/>
              </a:solidFill>
              <a:latin typeface="Times New Roman" pitchFamily="18" charset="0"/>
              <a:cs typeface="Times New Roman" pitchFamily="18" charset="0"/>
            </a:rPr>
            <a:t>Counties have the option to vary their diversion programs. These policies refer to Denver County. See table I.A.1 for more information.</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4 </a:t>
          </a:r>
          <a:r>
            <a:rPr lang="en-US" sz="800" b="0" i="0" u="none" strike="noStrike" baseline="0">
              <a:solidFill>
                <a:sysClr val="windowText" lastClr="000000"/>
              </a:solidFill>
              <a:latin typeface="Times New Roman" pitchFamily="18" charset="0"/>
              <a:cs typeface="Times New Roman" pitchFamily="18" charset="0"/>
            </a:rPr>
            <a:t>Applicants are required to engage in work activities, which may include job search, as determined by the local workforce board.</a:t>
          </a:r>
        </a:p>
        <a:p>
          <a:pPr algn="l" rtl="0">
            <a:defRPr sz="1000"/>
          </a:pPr>
          <a:r>
            <a:rPr lang="en-US" sz="800" b="0" i="0" u="none" strike="noStrike" baseline="30000">
              <a:solidFill>
                <a:sysClr val="windowText" lastClr="000000"/>
              </a:solidFill>
              <a:latin typeface="Times New Roman"/>
              <a:cs typeface="Times New Roman"/>
            </a:rPr>
            <a:t>5 </a:t>
          </a:r>
          <a:r>
            <a:rPr lang="en-US" sz="800" b="0" i="0" u="none" strike="noStrike" baseline="0">
              <a:solidFill>
                <a:sysClr val="windowText" lastClr="000000"/>
              </a:solidFill>
              <a:latin typeface="Times New Roman"/>
              <a:cs typeface="Times New Roman"/>
            </a:rPr>
            <a:t>As a condition of eligibility, applicants are required to register for the jobs program online and to complete at least one module of the KeyTrain assessment. </a:t>
          </a:r>
        </a:p>
        <a:p>
          <a:pPr algn="l" rtl="0">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Work-eligible applicants must register for work at a Louisiana Workforce Commission Business and Career Solutions Center. Applicants who do not register will have their application denied.</a:t>
          </a:r>
        </a:p>
        <a:p>
          <a:pPr algn="l" rtl="0">
            <a:defRPr sz="1000"/>
          </a:pPr>
          <a:r>
            <a:rPr lang="en-US" sz="800" b="0" i="0" u="none" strike="noStrike" baseline="30000">
              <a:solidFill>
                <a:srgbClr val="000000"/>
              </a:solidFill>
              <a:latin typeface="Times New Roman"/>
              <a:cs typeface="Times New Roman"/>
            </a:rPr>
            <a:t>7 </a:t>
          </a:r>
          <a:r>
            <a:rPr lang="en-US" sz="800" b="0" i="0" u="none" strike="noStrike" baseline="0">
              <a:solidFill>
                <a:srgbClr val="000000"/>
              </a:solidFill>
              <a:latin typeface="Times New Roman"/>
              <a:cs typeface="Times New Roman"/>
            </a:rPr>
            <a:t>As a condition of eligibility, applicants must participate in the four-month Diversionary Work Program (DWP), during which they receive benefits and intensive employment services focused on helping them obtain unsubsidized jobs before receiving TANF. The participant and the caseworker determine the number of hours the participant must spend on job search. The participant must accept any offer of suitable employment and is required to meet the reporting requirement of job search. The participant must set an overall employment goal and a means of achieving it. If the participant is a victim of domestic violence, the employment plan is developed in association with a family violence advocate. After the Diversionary Work Program is complete, participants who still need assistance may apply for TANF as applicants. See table I.A.1 for more information on DWP.</a:t>
          </a:r>
        </a:p>
        <a:p>
          <a:pPr algn="l" rtl="0">
            <a:defRPr sz="1000"/>
          </a:pPr>
          <a:r>
            <a:rPr lang="en-US" sz="800" b="0" i="0" u="none" strike="noStrike" baseline="30000">
              <a:solidFill>
                <a:srgbClr val="000000"/>
              </a:solidFill>
              <a:latin typeface="Times New Roman"/>
              <a:cs typeface="Times New Roman"/>
            </a:rPr>
            <a:t>8 </a:t>
          </a:r>
          <a:r>
            <a:rPr lang="en-US" sz="800" b="0" i="0" u="none" strike="noStrike" baseline="0">
              <a:solidFill>
                <a:srgbClr val="000000"/>
              </a:solidFill>
              <a:latin typeface="Times New Roman"/>
              <a:cs typeface="Times New Roman"/>
            </a:rPr>
            <a:t>Job search is </a:t>
          </a:r>
          <a:r>
            <a:rPr lang="en-US" sz="800" b="0" i="0" u="none" strike="noStrike" baseline="0">
              <a:solidFill>
                <a:sysClr val="windowText" lastClr="000000"/>
              </a:solidFill>
              <a:latin typeface="Times New Roman"/>
              <a:cs typeface="Times New Roman"/>
            </a:rPr>
            <a:t>a mandatory part of the state's diversion program.  Once in the program, participants receive an activity payment and are required to search for a job during the TANF application process. If no employment is secured, the applicant is referred back for traditional cash assistance. See table I.A.1 for more information.</a:t>
          </a:r>
        </a:p>
        <a:p>
          <a:pPr algn="l" rtl="0">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pitchFamily="18" charset="0"/>
              <a:cs typeface="Times New Roman" pitchFamily="18" charset="0"/>
            </a:rPr>
            <a:t>Recent work history is defined as four or more months of full-time employment in the past 12 months.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itchFamily="18" charset="0"/>
              <a:ea typeface="+mn-ea"/>
              <a:cs typeface="Times New Roman" pitchFamily="18" charset="0"/>
            </a:rPr>
            <a:t>10 </a:t>
          </a:r>
          <a:r>
            <a:rPr lang="en-US" sz="800" b="0" i="0" baseline="0">
              <a:solidFill>
                <a:sysClr val="windowText" lastClr="000000"/>
              </a:solidFill>
              <a:effectLst/>
              <a:latin typeface="Times New Roman" pitchFamily="18" charset="0"/>
              <a:ea typeface="+mn-ea"/>
              <a:cs typeface="Times New Roman" pitchFamily="18" charset="0"/>
            </a:rPr>
            <a:t>The caretaker of a child exemption may last for no more than 12 months in a recipient's lifetime and it may not last for more than three months for any one child unless the social services official makes a determination to extend the exemption for up to the total of 12 months.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itchFamily="18" charset="0"/>
              <a:ea typeface="+mn-ea"/>
              <a:cs typeface="Times New Roman" pitchFamily="18" charset="0"/>
            </a:rPr>
            <a:t>11 </a:t>
          </a:r>
          <a:r>
            <a:rPr lang="en-US" sz="800" b="0" i="0" u="none" strike="noStrike" baseline="0">
              <a:solidFill>
                <a:sysClr val="windowText" lastClr="000000"/>
              </a:solidFill>
              <a:effectLst/>
              <a:latin typeface="Times New Roman" pitchFamily="18" charset="0"/>
              <a:ea typeface="+mn-ea"/>
              <a:cs typeface="Times New Roman" pitchFamily="18" charset="0"/>
            </a:rPr>
            <a:t>As a condition of eligibility, applicants who are not employed a minimum of 20 hours per week are required to document that they applied for at least three jobs per week while the application is pending authorization for benefits.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a:cs typeface="Times New Roman"/>
            </a:rPr>
            <a:t>12</a:t>
          </a:r>
          <a:r>
            <a:rPr lang="en-US" sz="800" b="0" i="0" u="none" strike="noStrike" baseline="0">
              <a:solidFill>
                <a:sysClr val="windowText" lastClr="000000"/>
              </a:solidFill>
              <a:latin typeface="Times New Roman"/>
              <a:cs typeface="Times New Roman"/>
            </a:rPr>
            <a:t> Stable work history is defined as six or more months of employment in the past 12 months.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88</xdr:row>
      <xdr:rowOff>48358</xdr:rowOff>
    </xdr:from>
    <xdr:to>
      <xdr:col>2</xdr:col>
      <xdr:colOff>1800225</xdr:colOff>
      <xdr:row>101</xdr:row>
      <xdr:rowOff>142875</xdr:rowOff>
    </xdr:to>
    <xdr:sp macro="" textlink="">
      <xdr:nvSpPr>
        <xdr:cNvPr id="2" name="Text Box 5"/>
        <xdr:cNvSpPr txBox="1">
          <a:spLocks noChangeArrowheads="1"/>
        </xdr:cNvSpPr>
      </xdr:nvSpPr>
      <xdr:spPr bwMode="auto">
        <a:xfrm>
          <a:off x="38100" y="16821883"/>
          <a:ext cx="6181725" cy="21995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700"/>
            </a:lnSpc>
            <a:defRPr sz="1000"/>
          </a:pPr>
          <a:endParaRPr lang="en-US" sz="800" b="0" i="0" u="none" strike="noStrike" baseline="0">
            <a:solidFill>
              <a:srgbClr val="000000"/>
            </a:solidFill>
            <a:latin typeface="Times New Roman"/>
            <a:cs typeface="Times New Roman"/>
          </a:endParaRPr>
        </a:p>
        <a:p>
          <a:pPr algn="l" rtl="0">
            <a:lnSpc>
              <a:spcPts val="700"/>
            </a:lnSpc>
            <a:defRPr sz="1000"/>
          </a:pPr>
          <a:r>
            <a:rPr lang="en-US" sz="800" b="0" i="1" u="none" strike="noStrike" baseline="0">
              <a:solidFill>
                <a:srgbClr val="000000"/>
              </a:solidFill>
              <a:latin typeface="Times New Roman"/>
              <a:cs typeface="Times New Roman"/>
            </a:rPr>
            <a:t>Notes: </a:t>
          </a:r>
          <a:r>
            <a:rPr lang="en-US" sz="800" b="0" i="0" u="none" strike="noStrike" baseline="0">
              <a:solidFill>
                <a:srgbClr val="000000"/>
              </a:solidFill>
              <a:latin typeface="Times New Roman"/>
              <a:cs typeface="Times New Roman"/>
            </a:rPr>
            <a:t>The values in this table represent all standards used during the eligibility process, including those used for grandparent deeming, stepparent deeming, applicant income eligibility tests, and recipient income </a:t>
          </a:r>
          <a:r>
            <a:rPr lang="en-US" sz="800" b="0" i="0" u="none" strike="noStrike" baseline="0">
              <a:solidFill>
                <a:sysClr val="windowText" lastClr="000000"/>
              </a:solidFill>
              <a:latin typeface="Times New Roman"/>
              <a:cs typeface="Times New Roman"/>
            </a:rPr>
            <a:t>eligibility tests. See tables I.D.1, I.D.2, I.E.1, and IV.A.4 for more information on how these standards are used. This table provides information on the standards only; to determine how the standards are applied, see the companion tables listed above. For example, states may use a percentage of the above amounts in an eligibility test (e.g. 185 percent of the Standard of Need). Those calculations are not included above. A "—-" implies there are no explicit income tests for that state.</a:t>
          </a:r>
        </a:p>
        <a:p>
          <a:pPr algn="l" rtl="0">
            <a:lnSpc>
              <a:spcPts val="700"/>
            </a:lnSpc>
            <a:defRPr sz="1000"/>
          </a:pPr>
          <a:endParaRPr lang="en-US" sz="800" b="0" i="0" u="none" strike="noStrike" baseline="0">
            <a:solidFill>
              <a:sysClr val="windowText" lastClr="000000"/>
            </a:solidFill>
            <a:latin typeface="Times New Roman"/>
            <a:cs typeface="Times New Roman"/>
          </a:endParaRPr>
        </a:p>
        <a:p>
          <a:pPr algn="l" rtl="0">
            <a:lnSpc>
              <a:spcPts val="700"/>
            </a:lnSpc>
            <a:defRPr sz="1000"/>
          </a:pPr>
          <a:r>
            <a:rPr lang="en-US" sz="800" b="0" i="0" u="none" strike="noStrike" baseline="0">
              <a:solidFill>
                <a:sysClr val="windowText" lastClr="000000"/>
              </a:solidFill>
              <a:latin typeface="Times New Roman"/>
              <a:cs typeface="Times New Roman"/>
            </a:rPr>
            <a:t>* The amounts in the table are based on the following assumptions about the assistance unit: there is one adult and two children; the children are not subject to a family cap; and the unit has no special needs, pays for shelter, and lives in the most populated area of the state.</a:t>
          </a:r>
          <a:endParaRPr lang="en-US" sz="800" b="0" i="0" u="none" strike="noStrike" baseline="0">
            <a:solidFill>
              <a:sysClr val="windowText" lastClr="000000"/>
            </a:solidFill>
            <a:latin typeface="Times New Roman" pitchFamily="18" charset="0"/>
            <a:cs typeface="Times New Roman" pitchFamily="18" charset="0"/>
          </a:endParaRPr>
        </a:p>
        <a:p>
          <a:pPr algn="l" rtl="0">
            <a:lnSpc>
              <a:spcPts val="700"/>
            </a:lnSpc>
            <a:defRPr sz="1000"/>
          </a:pPr>
          <a:r>
            <a:rPr lang="en-US" sz="800" b="0" i="0" u="none" strike="noStrike" baseline="0">
              <a:solidFill>
                <a:sysClr val="windowText" lastClr="000000"/>
              </a:solidFill>
              <a:latin typeface="Times New Roman" pitchFamily="18" charset="0"/>
              <a:cs typeface="Times New Roman" pitchFamily="18" charset="0"/>
            </a:rPr>
            <a:t>+ </a:t>
          </a:r>
          <a:r>
            <a:rPr lang="en-US" sz="800">
              <a:solidFill>
                <a:sysClr val="windowText" lastClr="000000"/>
              </a:solidFill>
              <a:effectLst/>
              <a:latin typeface="Times New Roman" pitchFamily="18" charset="0"/>
              <a:ea typeface="+mn-ea"/>
              <a:cs typeface="Times New Roman" pitchFamily="18" charset="0"/>
            </a:rPr>
            <a:t>Dollar amounts used to calculate benefits vary within the state, either by county or by region of the state. Calculations are based on the dollar amount that applies to the majority of the state. See WRD for more information.</a:t>
          </a:r>
        </a:p>
        <a:p>
          <a:pPr algn="l" rtl="0">
            <a:lnSpc>
              <a:spcPts val="700"/>
            </a:lnSpc>
            <a:defRPr sz="1000"/>
          </a:pPr>
          <a:endParaRPr lang="en-US" sz="800">
            <a:solidFill>
              <a:sysClr val="windowText" lastClr="000000"/>
            </a:solidFill>
            <a:effectLst/>
            <a:latin typeface="Times New Roman" pitchFamily="18" charset="0"/>
            <a:ea typeface="+mn-ea"/>
            <a:cs typeface="Times New Roman" pitchFamily="18" charset="0"/>
          </a:endParaRPr>
        </a:p>
        <a:p>
          <a:pPr algn="l" rtl="0">
            <a:lnSpc>
              <a:spcPts val="700"/>
            </a:lnSpc>
            <a:defRPr sz="1000"/>
          </a:pPr>
          <a:endParaRPr lang="en-US" sz="800">
            <a:solidFill>
              <a:sysClr val="windowText" lastClr="000000"/>
            </a:solidFill>
            <a:effectLst/>
            <a:latin typeface="Times New Roman" pitchFamily="18" charset="0"/>
            <a:ea typeface="+mn-ea"/>
            <a:cs typeface="Times New Roman" pitchFamily="18" charset="0"/>
          </a:endParaRPr>
        </a:p>
        <a:p>
          <a:pPr algn="l" rtl="0">
            <a:lnSpc>
              <a:spcPts val="700"/>
            </a:lnSpc>
            <a:defRPr sz="1000"/>
          </a:pPr>
          <a:endParaRPr lang="en-US" sz="800" b="0" i="0" u="none" strike="noStrike" baseline="30000">
            <a:solidFill>
              <a:sysClr val="windowText" lastClr="000000"/>
            </a:solidFill>
            <a:latin typeface="Times New Roman" pitchFamily="18" charset="0"/>
            <a:cs typeface="Times New Roman" pitchFamily="18" charset="0"/>
          </a:endParaRPr>
        </a:p>
        <a:p>
          <a:pPr algn="l" rtl="0">
            <a:lnSpc>
              <a:spcPct val="100000"/>
            </a:lnSpc>
            <a:spcBef>
              <a:spcPts val="0"/>
            </a:spcBef>
            <a:spcAft>
              <a:spcPts val="0"/>
            </a:spcAft>
            <a:defRPr sz="1000"/>
          </a:pPr>
          <a:r>
            <a:rPr lang="en-US" sz="800" b="0" i="0" u="none" strike="noStrike" baseline="30000">
              <a:solidFill>
                <a:sysClr val="windowText" lastClr="000000"/>
              </a:solidFill>
              <a:latin typeface="Times New Roman" pitchFamily="18" charset="0"/>
              <a:cs typeface="Times New Roman" pitchFamily="18" charset="0"/>
            </a:rPr>
            <a:t>1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The standard of assistance is $610 for a family of three in the third or subsequent months of receiving benefits.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This amount includes a $50 increase to the payment standard given to units who pay for shelter.</a:t>
          </a:r>
          <a:endParaRPr lang="en-US" sz="8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59</xdr:row>
      <xdr:rowOff>104775</xdr:rowOff>
    </xdr:from>
    <xdr:to>
      <xdr:col>1</xdr:col>
      <xdr:colOff>4000500</xdr:colOff>
      <xdr:row>70</xdr:row>
      <xdr:rowOff>47625</xdr:rowOff>
    </xdr:to>
    <xdr:sp macro="" textlink="">
      <xdr:nvSpPr>
        <xdr:cNvPr id="3" name="Text Box 1"/>
        <xdr:cNvSpPr txBox="1">
          <a:spLocks noChangeArrowheads="1"/>
        </xdr:cNvSpPr>
      </xdr:nvSpPr>
      <xdr:spPr bwMode="auto">
        <a:xfrm>
          <a:off x="0" y="11106150"/>
          <a:ext cx="5969000" cy="1689100"/>
        </a:xfrm>
        <a:prstGeom prst="rect">
          <a:avLst/>
        </a:prstGeom>
        <a:solidFill>
          <a:sysClr val="window" lastClr="FFFFFF"/>
        </a:solidFill>
        <a:ln>
          <a:noFill/>
        </a:ln>
        <a:effectLst/>
        <a:extLst/>
      </xdr:spPr>
      <xdr:txBody>
        <a:bodyPr vertOverflow="clip" wrap="square" lIns="27432" tIns="22860" rIns="0" bIns="0" anchor="t" upright="1"/>
        <a:lstStyle/>
        <a:p>
          <a:pPr algn="l" rtl="0">
            <a:lnSpc>
              <a:spcPts val="800"/>
            </a:lnSpc>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a:t>
          </a:r>
        </a:p>
        <a:p>
          <a:pPr algn="l" rtl="0">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30000">
              <a:solidFill>
                <a:sysClr val="windowText" lastClr="000000"/>
              </a:solidFill>
              <a:latin typeface="Times New Roman"/>
              <a:cs typeface="Times New Roman"/>
            </a:rPr>
            <a:t>+</a:t>
          </a:r>
          <a:r>
            <a:rPr lang="en-US" sz="800" b="0" i="0" u="none" strike="noStrike" baseline="0">
              <a:solidFill>
                <a:sysClr val="windowText" lastClr="000000"/>
              </a:solidFill>
              <a:latin typeface="Times New Roman"/>
              <a:cs typeface="Times New Roman"/>
            </a:rPr>
            <a:t> Dollar amounts used to calculate benefits vary within the state, either by county or by region of the state. Calculations are based on the dollar amount that applies to the majority of the state. See WRD for more information.</a:t>
          </a:r>
        </a:p>
        <a:p>
          <a:pPr algn="l" rtl="0">
            <a:defRPr sz="1000"/>
          </a:pPr>
          <a:endParaRPr lang="en-US" sz="800" b="0" i="0" u="none" strike="noStrike" baseline="0">
            <a:solidFill>
              <a:sysClr val="windowText" lastClr="000000"/>
            </a:solidFill>
            <a:latin typeface="Times New Roman"/>
            <a:cs typeface="Times New Roman"/>
          </a:endParaRPr>
        </a:p>
        <a:p>
          <a:pPr algn="l" rtl="0">
            <a:lnSpc>
              <a:spcPct val="100000"/>
            </a:lnSpc>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The values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is eligible for some positive benefit. Most states only distribute a cash benefit equaling $10 or more. </a:t>
          </a:r>
        </a:p>
        <a:p>
          <a:pPr algn="l" rtl="0">
            <a:lnSpc>
              <a:spcPct val="100000"/>
            </a:lnSpc>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This threshold applies to units that have received assistance for no more than two months in a lifetime. For units applying for their third and subsequent months of benefits, the eligibility threshold for a family of three is $1,441.</a:t>
          </a:r>
        </a:p>
        <a:p>
          <a:pPr algn="l" rtl="0">
            <a:lnSpc>
              <a:spcPct val="100000"/>
            </a:lnSpc>
            <a:defRPr sz="1000"/>
          </a:pPr>
          <a:r>
            <a:rPr lang="en-US" sz="800" b="0" i="0" u="none" strike="noStrike" baseline="30000">
              <a:solidFill>
                <a:sysClr val="windowText" lastClr="000000"/>
              </a:solidFill>
              <a:latin typeface="Times New Roman" pitchFamily="18" charset="0"/>
              <a:cs typeface="Times New Roman" pitchFamily="18" charset="0"/>
            </a:rPr>
            <a:t>3 </a:t>
          </a:r>
          <a:r>
            <a:rPr lang="en-US" sz="800" b="0" i="0" baseline="0">
              <a:solidFill>
                <a:sysClr val="windowText" lastClr="000000"/>
              </a:solidFill>
              <a:effectLst/>
              <a:latin typeface="Times New Roman" pitchFamily="18" charset="0"/>
              <a:ea typeface="+mn-ea"/>
              <a:cs typeface="Times New Roman" pitchFamily="18" charset="0"/>
            </a:rPr>
            <a:t>Units with earnings at application will not receive a cash benefit, except for some Community Service Job participants who may qualify for a prorated cash benefit. Applicants may earn up to $1,872 and still be eligible for nonfinancial assistance</a:t>
          </a:r>
          <a:r>
            <a:rPr lang="en-US" sz="800" b="0" i="0" u="none" strike="noStrike" baseline="0">
              <a:solidFill>
                <a:sysClr val="windowText" lastClr="000000"/>
              </a:solidFill>
              <a:latin typeface="Times New Roman" pitchFamily="18" charset="0"/>
              <a:cs typeface="Times New Roman" pitchFamily="18" charset="0"/>
            </a:rPr>
            <a:t>. </a:t>
          </a:r>
        </a:p>
        <a:p>
          <a:pPr algn="l" rtl="0">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38101</xdr:colOff>
      <xdr:row>61</xdr:row>
      <xdr:rowOff>28574</xdr:rowOff>
    </xdr:from>
    <xdr:to>
      <xdr:col>2</xdr:col>
      <xdr:colOff>0</xdr:colOff>
      <xdr:row>97</xdr:row>
      <xdr:rowOff>161924</xdr:rowOff>
    </xdr:to>
    <xdr:sp macro="" textlink="">
      <xdr:nvSpPr>
        <xdr:cNvPr id="2" name="Text Box 29"/>
        <xdr:cNvSpPr txBox="1">
          <a:spLocks noChangeArrowheads="1"/>
        </xdr:cNvSpPr>
      </xdr:nvSpPr>
      <xdr:spPr bwMode="auto">
        <a:xfrm>
          <a:off x="38101" y="12277724"/>
          <a:ext cx="5991224" cy="6791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Notes:  </a:t>
          </a:r>
          <a:r>
            <a:rPr lang="en-US" sz="800" b="0" i="0" u="none" strike="noStrike" baseline="0">
              <a:solidFill>
                <a:srgbClr val="000000"/>
              </a:solidFill>
              <a:latin typeface="Times New Roman"/>
              <a:cs typeface="Times New Roman"/>
            </a:rPr>
            <a:t>Only earned income disregards are described in the </a:t>
          </a:r>
          <a:r>
            <a:rPr lang="en-US" sz="800" b="0" i="0" u="none" strike="noStrike" baseline="0">
              <a:solidFill>
                <a:sysClr val="windowText" lastClr="000000"/>
              </a:solidFill>
              <a:latin typeface="Times New Roman"/>
              <a:cs typeface="Times New Roman"/>
            </a:rPr>
            <a:t>table. Child care disregards and other special disregards, such as deductions for units subject to time limits and family caps, are not included.</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0">
              <a:solidFill>
                <a:sysClr val="windowText" lastClr="000000"/>
              </a:solidFill>
              <a:latin typeface="Times New Roman"/>
              <a:cs typeface="Times New Roman"/>
            </a:rPr>
            <a:t>The table describes the earned income disregards used to compute a recipient's benefit. If different disregards are used to compute an applicant's benefit in the first month, they are footnoted.</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0">
              <a:solidFill>
                <a:sysClr val="windowText" lastClr="000000"/>
              </a:solidFill>
              <a:latin typeface="Times New Roman"/>
              <a:cs typeface="Times New Roman"/>
            </a:rPr>
            <a:t>When no duration is specified for the disregards, they remain for the entire period of benefit receipt.</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a:t>
          </a:r>
          <a:r>
            <a:rPr lang="en-US" sz="800" b="0" i="0" u="none" strike="noStrike" baseline="0">
              <a:solidFill>
                <a:sysClr val="windowText" lastClr="000000"/>
              </a:solidFill>
              <a:latin typeface="Times New Roman"/>
              <a:cs typeface="Times New Roman"/>
            </a:rPr>
            <a:t> These disregards also apply to applicants who have received assistance in one of the previous four months.</a:t>
          </a:r>
        </a:p>
        <a:p>
          <a:pPr rtl="0"/>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The earned income disregard cannot be applied to the earnings of an individual receiving assistance beyond the 60th month under an extension. The disregard can only be applied to earnings reported within 10 days of receipt. </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3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In addition to the 100 percent disregard of all subsidized </a:t>
          </a:r>
          <a:r>
            <a:rPr lang="en-US" sz="800" b="0" i="0" u="none" strike="noStrike" baseline="0">
              <a:solidFill>
                <a:sysClr val="windowText" lastClr="000000"/>
              </a:solidFill>
              <a:latin typeface="Times New Roman"/>
              <a:cs typeface="Times New Roman"/>
            </a:rPr>
            <a:t>JOBSTART wages, recipients can disregard the standard $90 and 30 percent of the remainder for any non-JOBSTART earned income.</a:t>
          </a:r>
        </a:p>
        <a:p>
          <a:pPr algn="l" rtl="0">
            <a:defRPr sz="1000"/>
          </a:pPr>
          <a:r>
            <a:rPr lang="en-US" sz="800" b="0" i="0" u="none" strike="noStrike" baseline="30000">
              <a:solidFill>
                <a:sysClr val="windowText" lastClr="000000"/>
              </a:solidFill>
              <a:latin typeface="Times New Roman"/>
              <a:cs typeface="Times New Roman"/>
            </a:rPr>
            <a:t>4 </a:t>
          </a:r>
          <a:r>
            <a:rPr lang="en-US" sz="800" b="0" i="0" u="none" strike="noStrike" baseline="0">
              <a:solidFill>
                <a:sysClr val="windowText" lastClr="000000"/>
              </a:solidFill>
              <a:latin typeface="Times New Roman"/>
              <a:cs typeface="Times New Roman"/>
            </a:rPr>
            <a:t>The unit may disregard $160 per employed member.</a:t>
          </a:r>
          <a:endParaRPr lang="en-US" sz="800" b="0" i="0" u="none" strike="noStrike" baseline="30000">
            <a:solidFill>
              <a:sysClr val="windowText" lastClr="000000"/>
            </a:solidFill>
            <a:latin typeface="Times New Roman"/>
            <a:cs typeface="Times New Roman"/>
          </a:endParaRPr>
        </a:p>
        <a:p>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are eligible for a one-time 100 percent disregard for two months if they become newly employed or report increased wages acquired after approval.</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algn="l" rtl="0">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The six months in which the extra $900 is disregarded need not be consecutive, but the recipient may use this extra disregard in no more than six months over the course of his or her lifetime.</a:t>
          </a:r>
        </a:p>
        <a:p>
          <a:pPr algn="l" rtl="0">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Applicants may disregard $200 and 20 percent of remainder.</a:t>
          </a:r>
        </a:p>
        <a:p>
          <a:pPr algn="l" rtl="0">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Recipients are eligible for a one-time 100 percent disregard for six months if they find employment of 35 hours a week within 30 days of either their initial approval for TANF or the beginning of job-readiness training. If work is not found, the recipient will never be eligible to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If a recipient marries for the first time, his or her new spouse may receive a one-time 100 percent disregard for six consecutive months.</a:t>
          </a:r>
        </a:p>
        <a:p>
          <a:pPr algn="l" rtl="0">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These disregards apply only to recipients who gained employment before receiving TANF. Those who become employed while receiving TANF are allowed to disregard 66.7% and $90 of remainder in the first 12 months, and $90 thereafter.</a:t>
          </a:r>
        </a:p>
        <a:p>
          <a:pPr algn="l" rtl="0">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The first 12 months of disregards are available to the recipient again if they have been off TANF for at least 12 months.</a:t>
          </a:r>
        </a:p>
        <a:p>
          <a:pPr algn="l" rtl="0">
            <a:defRPr sz="1000"/>
          </a:pPr>
          <a:r>
            <a:rPr lang="en-US" sz="800" b="0" i="0" u="none" strike="noStrike" baseline="30000">
              <a:solidFill>
                <a:sysClr val="windowText" lastClr="000000"/>
              </a:solidFill>
              <a:latin typeface="Times New Roman"/>
              <a:cs typeface="Times New Roman"/>
            </a:rPr>
            <a:t>11 </a:t>
          </a:r>
          <a:r>
            <a:rPr lang="en-US" sz="800" b="0" i="0" u="none" strike="noStrike" baseline="0">
              <a:solidFill>
                <a:sysClr val="windowText" lastClr="000000"/>
              </a:solidFill>
              <a:latin typeface="Times New Roman"/>
              <a:cs typeface="Times New Roman"/>
            </a:rPr>
            <a:t>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  </a:t>
          </a:r>
        </a:p>
        <a:p>
          <a:pPr algn="l" rtl="0">
            <a:defRPr sz="1000"/>
          </a:pPr>
          <a:r>
            <a:rPr lang="en-US" sz="800" b="0" i="0" u="none" strike="noStrike" baseline="30000">
              <a:solidFill>
                <a:sysClr val="windowText" lastClr="000000"/>
              </a:solidFill>
              <a:latin typeface="Times New Roman"/>
              <a:cs typeface="Times New Roman"/>
            </a:rPr>
            <a:t>12 </a:t>
          </a:r>
          <a:r>
            <a:rPr lang="en-US" sz="800" b="0" i="0" u="none" strike="noStrike" baseline="0">
              <a:solidFill>
                <a:sysClr val="windowText" lastClr="000000"/>
              </a:solidFill>
              <a:latin typeface="Times New Roman"/>
              <a:cs typeface="Times New Roman"/>
            </a:rPr>
            <a:t>Two-parent units may disregard $225 and 50 percent of the remainder. An additional $125 may be disregarded for each non-benefit group member whose income is deemed available.</a:t>
          </a:r>
          <a:endParaRPr lang="en-US" sz="800" b="0" i="0" u="none" strike="noStrike" baseline="3000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13 </a:t>
          </a:r>
          <a:r>
            <a:rPr lang="en-US" sz="800" b="0" i="0" u="none" strike="noStrike" baseline="0">
              <a:solidFill>
                <a:sysClr val="windowText" lastClr="000000"/>
              </a:solidFill>
              <a:latin typeface="Times New Roman"/>
              <a:cs typeface="Times New Roman"/>
            </a:rPr>
            <a:t>If a parent marries while receiving assistance, the income of his or her new spouse is disregarded for the first six months. The disregard for the new spouse only applies if his or her needs were not previously included in the unit. Each participant has a lifetime limit of one 13-month </a:t>
          </a:r>
          <a:r>
            <a:rPr lang="en-US" sz="800" b="0" i="0" u="none" strike="noStrike" baseline="0">
              <a:solidFill>
                <a:srgbClr val="000000"/>
              </a:solidFill>
              <a:latin typeface="Times New Roman"/>
              <a:cs typeface="Times New Roman"/>
            </a:rPr>
            <a:t>cycle of the extra disregards, unless the recipient is employed less than six months, in which case the 13-month cycle can start over upon re-employment.</a:t>
          </a: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14 </a:t>
          </a:r>
          <a:r>
            <a:rPr lang="en-US" sz="800" b="0" i="0" u="none" strike="noStrike" baseline="0">
              <a:solidFill>
                <a:sysClr val="windowText" lastClr="000000"/>
              </a:solidFill>
              <a:latin typeface="Times New Roman"/>
              <a:cs typeface="Times New Roman"/>
            </a:rPr>
            <a:t>These disregards apply to individuals working full time, defined as 20 hours a week for recipients caring for a child under age 6 and 30 hours a week for all other recipients. Individuals working less than full time may disregard $120 and 50 percent of the remainder.</a:t>
          </a:r>
        </a:p>
        <a:p>
          <a:pPr algn="l" rtl="0">
            <a:defRPr sz="1000"/>
          </a:pPr>
          <a:r>
            <a:rPr lang="en-US" sz="800" b="0" i="0" u="none" strike="noStrike" baseline="30000">
              <a:solidFill>
                <a:sysClr val="windowText" lastClr="000000"/>
              </a:solidFill>
              <a:latin typeface="Times New Roman"/>
              <a:cs typeface="Times New Roman"/>
            </a:rPr>
            <a:t>15 </a:t>
          </a:r>
          <a:r>
            <a:rPr lang="en-US" sz="800" b="0" i="0" u="none" strike="noStrike" baseline="0">
              <a:solidFill>
                <a:sysClr val="windowText" lastClr="000000"/>
              </a:solidFill>
              <a:latin typeface="Times New Roman"/>
              <a:cs typeface="Times New Roman"/>
            </a:rPr>
            <a:t>The 50 percent disregard is available only once in a lifetime and may only be applied to consecutive months.</a:t>
          </a:r>
        </a:p>
        <a:p>
          <a:pPr algn="l" rtl="0">
            <a:defRPr sz="1000"/>
          </a:pPr>
          <a:r>
            <a:rPr lang="en-US" sz="800" b="0" i="0" u="none" strike="noStrike" baseline="30000">
              <a:solidFill>
                <a:sysClr val="windowText" lastClr="000000"/>
              </a:solidFill>
              <a:latin typeface="Times New Roman"/>
              <a:cs typeface="Times New Roman"/>
            </a:rPr>
            <a:t>16 </a:t>
          </a:r>
          <a:r>
            <a:rPr lang="en-US" sz="800" b="0" i="0" u="none" strike="noStrike" baseline="0">
              <a:solidFill>
                <a:sysClr val="windowText" lastClr="000000"/>
              </a:solidFill>
              <a:latin typeface="Times New Roman"/>
              <a:cs typeface="Times New Roman"/>
            </a:rPr>
            <a:t>If a parent marries while receiving assistance, the unit may choose to exclude the new spouse from the unit for three months. At the end of the three-month period, the new spouse becomes a mandatory member of the assistance unit, and his or her income is counted in benefit computation calculations.</a:t>
          </a:r>
        </a:p>
        <a:p>
          <a:pPr algn="l" rtl="0">
            <a:defRPr sz="1000"/>
          </a:pPr>
          <a:r>
            <a:rPr lang="en-US" sz="800" b="0" i="0" u="none" strike="noStrike" baseline="30000">
              <a:solidFill>
                <a:sysClr val="windowText" lastClr="000000"/>
              </a:solidFill>
              <a:latin typeface="Times New Roman"/>
              <a:cs typeface="Times New Roman"/>
            </a:rPr>
            <a:t>17 </a:t>
          </a:r>
          <a:r>
            <a:rPr lang="en-US" sz="800" b="0" i="0" u="none" strike="noStrike" baseline="0">
              <a:solidFill>
                <a:sysClr val="windowText" lastClr="000000"/>
              </a:solidFill>
              <a:latin typeface="Times New Roman"/>
              <a:cs typeface="Times New Roman"/>
            </a:rPr>
            <a:t>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The earnings of a TANF recipient's new spouse are disregarded for six months if the total gross income of the budget group does not exceed 200 percent of the federal poverty guideline.</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18 </a:t>
          </a:r>
          <a:r>
            <a:rPr lang="en-US" sz="800" b="0" i="0" u="none" strike="noStrike" baseline="0">
              <a:solidFill>
                <a:sysClr val="windowText" lastClr="000000"/>
              </a:solidFill>
              <a:latin typeface="Times New Roman"/>
              <a:cs typeface="Times New Roman"/>
            </a:rPr>
            <a:t>These disregards apply to recipients with income from unsubsidized employment or a combination of subsidized and </a:t>
          </a:r>
          <a:r>
            <a:rPr lang="en-US" sz="800" b="0" i="0" u="none" strike="noStrike" baseline="0">
              <a:solidFill>
                <a:sysClr val="windowText" lastClr="000000"/>
              </a:solidFill>
              <a:latin typeface="Times New Roman" pitchFamily="18" charset="0"/>
              <a:cs typeface="Times New Roman" pitchFamily="18" charset="0"/>
            </a:rPr>
            <a:t>unsubsidized employment. For recipients with earnings from subsidized employment only, the disregard is $90.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pitchFamily="18" charset="0"/>
              <a:cs typeface="Times New Roman" pitchFamily="18" charset="0"/>
            </a:rPr>
            <a:t>19 </a:t>
          </a:r>
          <a:r>
            <a:rPr lang="en-US" sz="800" b="0" i="0" baseline="0">
              <a:solidFill>
                <a:sysClr val="windowText" lastClr="000000"/>
              </a:solidFill>
              <a:effectLst/>
              <a:latin typeface="Times New Roman" pitchFamily="18" charset="0"/>
              <a:ea typeface="+mn-ea"/>
              <a:cs typeface="Times New Roman" pitchFamily="18" charset="0"/>
            </a:rPr>
            <a:t>The disregard varies by family size; for one to three family members, the disregard is $152. For four members, the disregard is $163; for five members, the disregard is $191; and for six or more family members, the disregard is $219.</a:t>
          </a:r>
          <a:endParaRPr lang="en-US" sz="800" b="0" i="0" u="none" strike="noStrike" baseline="30000">
            <a:solidFill>
              <a:sysClr val="windowText" lastClr="000000"/>
            </a:solidFill>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pitchFamily="18" charset="0"/>
              <a:cs typeface="Times New Roman" pitchFamily="18" charset="0"/>
            </a:rPr>
            <a:t>20 </a:t>
          </a:r>
          <a:r>
            <a:rPr lang="en-US" sz="800" b="0" i="0" u="none" strike="noStrike" baseline="0">
              <a:solidFill>
                <a:sysClr val="windowText" lastClr="000000"/>
              </a:solidFill>
              <a:latin typeface="Times New Roman" pitchFamily="18" charset="0"/>
              <a:cs typeface="Times New Roman" pitchFamily="18" charset="0"/>
            </a:rPr>
            <a:t>Married couples with a child in common may disregard $400.</a:t>
          </a:r>
        </a:p>
        <a:p>
          <a:pPr algn="l" rtl="0">
            <a:defRPr sz="1000"/>
          </a:pPr>
          <a:endParaRPr lang="en-US" sz="800" b="0" i="0" u="none" strike="noStrike" baseline="30000">
            <a:solidFill>
              <a:srgbClr val="000000"/>
            </a:solidFill>
            <a:latin typeface="Times New Roman" pitchFamily="18" charset="0"/>
            <a:cs typeface="Times New Roman" pitchFamily="18" charset="0"/>
          </a:endParaRPr>
        </a:p>
        <a:p>
          <a:pPr algn="l" rtl="0">
            <a:defRPr sz="1000"/>
          </a:pPr>
          <a:endParaRPr lang="en-US" sz="800" b="0" i="0" u="none" strike="noStrike" baseline="30000">
            <a:solidFill>
              <a:srgbClr val="000000"/>
            </a:solidFill>
            <a:latin typeface="Times New Roman" pitchFamily="18" charset="0"/>
            <a:cs typeface="Times New Roman" pitchFamily="18" charset="0"/>
          </a:endParaRPr>
        </a:p>
        <a:p>
          <a:pPr algn="l" rtl="0">
            <a:defRPr sz="1000"/>
          </a:pPr>
          <a:endParaRPr lang="en-US" sz="800" b="0" i="0" u="none" strike="noStrike" baseline="30000">
            <a:solidFill>
              <a:srgbClr val="000000"/>
            </a:solidFill>
            <a:latin typeface="Times New Roman"/>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19049</xdr:colOff>
      <xdr:row>67</xdr:row>
      <xdr:rowOff>28576</xdr:rowOff>
    </xdr:from>
    <xdr:to>
      <xdr:col>1</xdr:col>
      <xdr:colOff>4486274</xdr:colOff>
      <xdr:row>97</xdr:row>
      <xdr:rowOff>31750</xdr:rowOff>
    </xdr:to>
    <xdr:sp macro="" textlink="">
      <xdr:nvSpPr>
        <xdr:cNvPr id="2" name="Text Box 5"/>
        <xdr:cNvSpPr txBox="1">
          <a:spLocks noChangeArrowheads="1"/>
        </xdr:cNvSpPr>
      </xdr:nvSpPr>
      <xdr:spPr bwMode="auto">
        <a:xfrm>
          <a:off x="19049" y="12934951"/>
          <a:ext cx="5959475" cy="47656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lnSpc>
              <a:spcPct val="100000"/>
            </a:lnSpc>
            <a:defRPr sz="1000"/>
          </a:pPr>
          <a:r>
            <a:rPr lang="en-US" sz="800" b="0" i="1" u="none" strike="noStrike" baseline="0">
              <a:solidFill>
                <a:srgbClr val="000000"/>
              </a:solidFill>
              <a:latin typeface="Times New Roman"/>
              <a:cs typeface="Times New Roman"/>
            </a:rPr>
            <a:t>Note:  </a:t>
          </a:r>
          <a:r>
            <a:rPr lang="en-US" sz="800" b="0" i="0" u="none" strike="noStrike" baseline="0">
              <a:solidFill>
                <a:srgbClr val="000000"/>
              </a:solidFill>
              <a:latin typeface="Times New Roman"/>
              <a:cs typeface="Times New Roman"/>
            </a:rPr>
            <a:t>For information on the benefit standards, see table II.A.3.</a:t>
          </a:r>
        </a:p>
        <a:p>
          <a:pPr algn="l" rtl="0">
            <a:lnSpc>
              <a:spcPct val="100000"/>
            </a:lnSpc>
            <a:defRPr sz="1000"/>
          </a:pPr>
          <a:endParaRPr lang="en-US" sz="800" b="0" i="0" u="none" strike="noStrike" baseline="0">
            <a:solidFill>
              <a:srgbClr val="000000"/>
            </a:solidFill>
            <a:latin typeface="Times New Roman"/>
            <a:cs typeface="Times New Roman"/>
          </a:endParaRPr>
        </a:p>
        <a:p>
          <a:pPr marL="0" marR="0">
            <a:spcBef>
              <a:spcPts val="0"/>
            </a:spcBef>
            <a:spcAft>
              <a:spcPts val="0"/>
            </a:spcAft>
          </a:pPr>
          <a:r>
            <a:rPr lang="en-US" sz="800" baseline="30000">
              <a:effectLst/>
              <a:latin typeface="Times New Roman"/>
              <a:ea typeface="Times New Roman"/>
            </a:rPr>
            <a:t>1 </a:t>
          </a:r>
          <a:r>
            <a:rPr lang="en-US" sz="800">
              <a:effectLst/>
              <a:latin typeface="Times New Roman"/>
              <a:ea typeface="Times New Roman"/>
            </a:rPr>
            <a:t>Two-parent units in which both parents are able to perform gainful activities will have their benefits reduced by 50 percent for July, August, and September.</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2 </a:t>
          </a:r>
          <a:r>
            <a:rPr lang="en-US" sz="800">
              <a:effectLst/>
              <a:latin typeface="Times New Roman"/>
              <a:ea typeface="Times New Roman"/>
            </a:rPr>
            <a:t>JOBSTART recipients receive wages from their </a:t>
          </a:r>
          <a:r>
            <a:rPr lang="en-US" sz="800">
              <a:solidFill>
                <a:sysClr val="windowText" lastClr="000000"/>
              </a:solidFill>
              <a:effectLst/>
              <a:latin typeface="Times New Roman"/>
              <a:ea typeface="Times New Roman"/>
            </a:rPr>
            <a:t>subsidized employer;</a:t>
          </a:r>
          <a:r>
            <a:rPr lang="en-US" sz="800" baseline="0">
              <a:solidFill>
                <a:sysClr val="windowText" lastClr="000000"/>
              </a:solidFill>
              <a:effectLst/>
              <a:latin typeface="Times New Roman"/>
              <a:ea typeface="Times New Roman"/>
            </a:rPr>
            <a:t> ho</a:t>
          </a:r>
          <a:r>
            <a:rPr lang="en-US" sz="800">
              <a:solidFill>
                <a:sysClr val="windowText" lastClr="000000"/>
              </a:solidFill>
              <a:effectLst/>
              <a:latin typeface="Times New Roman"/>
              <a:ea typeface="Times New Roman"/>
            </a:rPr>
            <a:t>wever, the state provides a supplemental payment for units whose adjusted gross income (earnings net of FICA and federal and state taxes) is less than the cash value of the SNAP benefits and TANF benefits they would have otherwise received.</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supplemental payment is determined by subtracting the unit's adjusted gross income from the cash value of its food stamp and TANF benefit.</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3 </a:t>
          </a:r>
          <a:r>
            <a:rPr lang="en-US" sz="800">
              <a:solidFill>
                <a:sysClr val="windowText" lastClr="000000"/>
              </a:solidFill>
              <a:effectLst/>
              <a:latin typeface="Times New Roman"/>
              <a:ea typeface="Times New Roman"/>
            </a:rPr>
            <a:t>The benefit is equal to the maximum payment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level for the unit size if the unit's gross income is less than $446.</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If the gross income is greater than $446, the benefit will be reduced to 50 percent of the maximum payment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level.</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Arkansas refers to this policy as the gross income trigger.</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4 </a:t>
          </a:r>
          <a:r>
            <a:rPr lang="en-US" sz="800">
              <a:solidFill>
                <a:sysClr val="windowText" lastClr="000000"/>
              </a:solidFill>
              <a:effectLst/>
              <a:latin typeface="Times New Roman"/>
              <a:ea typeface="Times New Roman"/>
            </a:rPr>
            <a:t>In households with a stepparent not receiving assistance, the unit receives the lesser of (1) maximum aid payment (for family size including the stepparent) minus net income or (2) the maximum aid payment for family size excluding the stepparent.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The calculation applies to recipients with earned income only.</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calculation for recipients without earned income is transitional standard minus net income.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calculation for recipients with earned and unearned income is the following: if the family wage level minus earned income is less than the transitional standard, the benefit equals the family wage level minus total net income (earned and unearned income).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If the Family Wage Level minus earned income is greater than the Transitional Standard, the benefit equals the Transitional Standard minus unearned income.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Also, the MFIP payment standards include the state's SNAP allotment.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MFIP recipients' cash and SNAP grants are computed with the same calculation.</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 flat amount (based on family size) for the SNAP allotment is subtracted from the benefit amount, and any remaining amount is provided to the unit in cash.</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To calculate the TANF grant amount without SNAP, subtract the food portion of the MFIP standard from the benefit.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Unless otherwise exempt, all applicants must first participate in a mandatory,</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four-month diversion program before receiving TANF.</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See table I.A.1 for benefit determination policies that apply during this period.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The benefit is equal to the maximum of (A-C or B-D), where A equals the full benefit equivalent, the sum of welfare and SNAP benefits, calculated using normal rules. B equals the minimum benefit equivalent, A minus the difference between adjusted income/payment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standard for the unit including the JOBS Plus participant and adjusted income/payment standard for the unit not including the JOBS Plus participant.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C equals the JOBS Plus participant's wage multiplied by his or her available hours (all scheduled hours, regardless of whether the participant worked those hours), minus $90, $50 pass-through, $102 Earned Income Credit refund,</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and any garnishment withheld.</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D equals the JOBS Plus participant's wage times hours actually worked, minus $90, $50 pass-through,</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$102 Earned Income Credit refund, and any garnishment withheld.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When a caretaker marries while receiving assistance, he or she can choose to exclude the new spouse from the assistance unit for up to three months. If the new spouse is not included in the unit, none of his or her income or resources is counted for eligibility or benefit </a:t>
          </a:r>
          <a:r>
            <a:rPr lang="en-US" sz="800">
              <a:effectLst/>
              <a:latin typeface="Times New Roman"/>
              <a:ea typeface="Times New Roman"/>
            </a:rPr>
            <a:t>computation purposes. If the caretaker chooses to include the new spouse in the unit, all his or her income is counted for eligibility and benefit computation calculations. After three months, the new spouse becomes a mandatory unit member and all his or her income will be considered in determining </a:t>
          </a:r>
          <a:r>
            <a:rPr lang="en-US" sz="800">
              <a:solidFill>
                <a:sysClr val="windowText" lastClr="000000"/>
              </a:solidFill>
              <a:effectLst/>
              <a:latin typeface="Times New Roman"/>
              <a:ea typeface="Times New Roman"/>
            </a:rPr>
            <a:t>eligibility and benefit computation.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8 </a:t>
          </a:r>
          <a:r>
            <a:rPr lang="en-US" sz="800">
              <a:solidFill>
                <a:sysClr val="windowText" lastClr="000000"/>
              </a:solidFill>
              <a:effectLst/>
              <a:latin typeface="Times New Roman"/>
              <a:ea typeface="Times New Roman"/>
            </a:rPr>
            <a:t>The benefit for two-parent units equals the lesser of (150 percent of the federal poverty guideline minus net income), or (standard of assistance minus gross unearned income), or maximum benefit.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For all units, the maximum benefit only limits benefits for units with six or more members.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9 </a:t>
          </a:r>
          <a:r>
            <a:rPr lang="en-US" sz="800">
              <a:solidFill>
                <a:sysClr val="windowText" lastClr="000000"/>
              </a:solidFill>
              <a:effectLst/>
              <a:latin typeface="Times New Roman"/>
              <a:ea typeface="Times New Roman"/>
            </a:rPr>
            <a:t>The Maximum Benefit is the same for families with eight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or more members.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10 </a:t>
          </a:r>
          <a:r>
            <a:rPr lang="en-US" sz="800">
              <a:solidFill>
                <a:sysClr val="windowText" lastClr="000000"/>
              </a:solidFill>
              <a:effectLst/>
              <a:latin typeface="Times New Roman"/>
              <a:ea typeface="Times New Roman"/>
            </a:rPr>
            <a:t>Recipients in the Trial Jobs component participate in subsidized employment.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These recipients do not receive benefits from the state.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However, they do receive earnings from their employer.</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Employers are required to pay at least minimum wage for every hour worked.</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employer receives a maximum subsidy of $300 per employee a month.</a:t>
          </a:r>
        </a:p>
        <a:p>
          <a:pPr marL="0" marR="0">
            <a:lnSpc>
              <a:spcPts val="800"/>
            </a:lnSpc>
            <a:spcBef>
              <a:spcPts val="0"/>
            </a:spcBef>
            <a:spcAft>
              <a:spcPts val="0"/>
            </a:spcAft>
          </a:pPr>
          <a:r>
            <a:rPr lang="en-US" sz="800" baseline="30000">
              <a:solidFill>
                <a:sysClr val="windowText" lastClr="000000"/>
              </a:solidFill>
              <a:effectLst/>
              <a:latin typeface="Times New Roman"/>
              <a:ea typeface="Times New Roman"/>
            </a:rPr>
            <a:t>11 </a:t>
          </a:r>
          <a:r>
            <a:rPr lang="en-US" sz="800">
              <a:solidFill>
                <a:sysClr val="windowText" lastClr="000000"/>
              </a:solidFill>
              <a:effectLst/>
              <a:latin typeface="Times New Roman"/>
              <a:ea typeface="Times New Roman"/>
            </a:rPr>
            <a:t>Units in the unsubsidized employment component receive wages from an unsubsidized job and are ineligible for a cash benefit; they may still receive support services if they are otherwise eligible.</a:t>
          </a:r>
          <a:endParaRPr lang="en-US" sz="1200">
            <a:solidFill>
              <a:sysClr val="windowText" lastClr="000000"/>
            </a:solidFill>
            <a:effectLst/>
            <a:latin typeface="Times New Roman"/>
            <a:ea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75</xdr:row>
      <xdr:rowOff>161192</xdr:rowOff>
    </xdr:from>
    <xdr:to>
      <xdr:col>4</xdr:col>
      <xdr:colOff>828675</xdr:colOff>
      <xdr:row>103</xdr:row>
      <xdr:rowOff>152400</xdr:rowOff>
    </xdr:to>
    <xdr:sp macro="" textlink="">
      <xdr:nvSpPr>
        <xdr:cNvPr id="5" name="Text Box 8"/>
        <xdr:cNvSpPr txBox="1">
          <a:spLocks noChangeArrowheads="1"/>
        </xdr:cNvSpPr>
      </xdr:nvSpPr>
      <xdr:spPr bwMode="auto">
        <a:xfrm>
          <a:off x="0" y="14582042"/>
          <a:ext cx="6419850" cy="45251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1" u="none" strike="noStrike" baseline="0">
              <a:solidFill>
                <a:sysClr val="windowText" lastClr="000000"/>
              </a:solidFill>
              <a:latin typeface="Times New Roman"/>
              <a:cs typeface="Times New Roman"/>
            </a:rPr>
            <a:t>Notes: </a:t>
          </a:r>
          <a:r>
            <a:rPr lang="en-US" sz="800" b="0" i="0" u="none" strike="noStrike" baseline="0">
              <a:solidFill>
                <a:sysClr val="windowText" lastClr="000000"/>
              </a:solidFill>
              <a:latin typeface="Times New Roman"/>
              <a:cs typeface="Times New Roman"/>
            </a:rPr>
            <a:t>This table provides information on the standards only. For information on how the standards are used, see table II.A.2.</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0">
              <a:solidFill>
                <a:sysClr val="windowText" lastClr="000000"/>
              </a:solidFill>
              <a:latin typeface="Times New Roman"/>
              <a:cs typeface="Times New Roman"/>
            </a:rPr>
            <a:t>The amounts in the table are based on the following assumptions about the assistance unit: there is one adult and two children; the children are not subject to a family cap; and the unit has no special needs, pays for shelter, and lives in the most populated area of </a:t>
          </a:r>
          <a:r>
            <a:rPr lang="en-US" sz="800" b="0" i="0" u="none" strike="noStrike" baseline="0">
              <a:solidFill>
                <a:sysClr val="windowText" lastClr="000000"/>
              </a:solidFill>
              <a:latin typeface="Times New Roman" pitchFamily="18" charset="0"/>
              <a:cs typeface="Times New Roman" pitchFamily="18" charset="0"/>
            </a:rPr>
            <a:t>the state.</a:t>
          </a:r>
        </a:p>
        <a:p>
          <a:pPr algn="l" rtl="0">
            <a:defRPr sz="1000"/>
          </a:pPr>
          <a:endParaRPr lang="en-US" sz="800" b="0" i="0" u="none" strike="noStrike" baseline="0">
            <a:solidFill>
              <a:sysClr val="windowText" lastClr="000000"/>
            </a:solidFill>
            <a:latin typeface="Times New Roman" pitchFamily="18" charset="0"/>
            <a:cs typeface="Times New Roman"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itchFamily="18" charset="0"/>
              <a:ea typeface="+mn-ea"/>
              <a:cs typeface="Times New Roman" pitchFamily="18" charset="0"/>
            </a:rPr>
            <a:t>+</a:t>
          </a:r>
          <a:r>
            <a:rPr lang="en-US" sz="800" b="0" i="0" baseline="0">
              <a:solidFill>
                <a:sysClr val="windowText" lastClr="000000"/>
              </a:solidFill>
              <a:effectLst/>
              <a:latin typeface="Times New Roman" pitchFamily="18" charset="0"/>
              <a:ea typeface="+mn-ea"/>
              <a:cs typeface="Times New Roman" pitchFamily="18" charset="0"/>
            </a:rPr>
            <a:t> </a:t>
          </a:r>
          <a:r>
            <a:rPr lang="en-US" sz="800">
              <a:solidFill>
                <a:sysClr val="windowText" lastClr="000000"/>
              </a:solidFill>
              <a:effectLst/>
              <a:latin typeface="Times New Roman" pitchFamily="18" charset="0"/>
              <a:ea typeface="+mn-ea"/>
              <a:cs typeface="Times New Roman" pitchFamily="18" charset="0"/>
            </a:rPr>
            <a:t>Dollar amounts used to calculate benefits vary within the state, either by county or by region of the state. Calculations are based on the dollar amount that applies to the majority of the state. See WRD for more information.</a:t>
          </a:r>
        </a:p>
        <a:p>
          <a:pPr algn="l" rtl="0">
            <a:defRPr sz="1000"/>
          </a:pPr>
          <a:endParaRPr lang="en-US" sz="800" b="0" i="0" u="none" strike="noStrike" baseline="0">
            <a:solidFill>
              <a:sysClr val="windowText" lastClr="000000"/>
            </a:solidFill>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See the footnote in table II.A.2 for a description of the standard.</a:t>
          </a:r>
        </a:p>
        <a:p>
          <a:pPr algn="l" rtl="0">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This applies to units that have received assistance for at least two months in a lifetime. For units receiving their first and second months of benefits, the standard of assistance for a family of three is $763.</a:t>
          </a:r>
        </a:p>
        <a:p>
          <a:pPr algn="l" rtl="0">
            <a:defRPr sz="1000"/>
          </a:pPr>
          <a:r>
            <a:rPr lang="en-US" sz="800" b="0" i="0" u="none" strike="noStrike" baseline="30000">
              <a:solidFill>
                <a:sysClr val="windowText" lastClr="000000"/>
              </a:solidFill>
              <a:latin typeface="Times New Roman"/>
              <a:cs typeface="Times New Roman"/>
            </a:rPr>
            <a:t>3 </a:t>
          </a:r>
          <a:r>
            <a:rPr lang="en-US" sz="800" b="0" i="0" u="none" strike="noStrike" baseline="0">
              <a:solidFill>
                <a:sysClr val="windowText" lastClr="000000"/>
              </a:solidFill>
              <a:latin typeface="Times New Roman"/>
              <a:cs typeface="Times New Roman"/>
            </a:rPr>
            <a:t>This applies to recipients without earnings.</a:t>
          </a:r>
        </a:p>
        <a:p>
          <a:pPr algn="l" rtl="0">
            <a:defRPr sz="1000"/>
          </a:pPr>
          <a:r>
            <a:rPr lang="en-US" sz="800" b="0" i="0" u="none" strike="noStrike" baseline="30000">
              <a:solidFill>
                <a:sysClr val="windowText" lastClr="000000"/>
              </a:solidFill>
              <a:latin typeface="Times New Roman"/>
              <a:cs typeface="Times New Roman"/>
            </a:rPr>
            <a:t>4 </a:t>
          </a:r>
          <a:r>
            <a:rPr lang="en-US" sz="800" b="0" i="0" u="none" strike="noStrike" baseline="0">
              <a:solidFill>
                <a:sysClr val="windowText" lastClr="000000"/>
              </a:solidFill>
              <a:latin typeface="Times New Roman"/>
              <a:cs typeface="Times New Roman"/>
            </a:rPr>
            <a:t>Minnesota's transitional standard includes the food stamp allotment for each unit size. The SNAP and cash benefit are computed together for welfare recipients. The SNAP allotment is a flat benefit, based on family size, which is subtracted from the benefit amount. Any remaining benefit is given to the unit as cash. The value of the TANF benefit only is in parentheses.</a:t>
          </a:r>
        </a:p>
        <a:p>
          <a:pPr algn="l" rtl="0">
            <a:defRPr sz="1000"/>
          </a:pPr>
          <a:r>
            <a:rPr lang="en-US" sz="800" b="0" i="0" u="none" strike="noStrike" baseline="30000">
              <a:solidFill>
                <a:sysClr val="windowText" lastClr="000000"/>
              </a:solidFill>
              <a:latin typeface="Times New Roman"/>
              <a:cs typeface="Times New Roman"/>
            </a:rPr>
            <a:t>5 </a:t>
          </a:r>
          <a:r>
            <a:rPr lang="en-US" sz="800" b="0" i="0" u="none" strike="noStrike" baseline="0">
              <a:solidFill>
                <a:sysClr val="windowText" lastClr="000000"/>
              </a:solidFill>
              <a:latin typeface="Times New Roman"/>
              <a:cs typeface="Times New Roman"/>
            </a:rPr>
            <a:t>This standard applies to recipients with any earned income.</a:t>
          </a:r>
        </a:p>
        <a:p>
          <a:pPr algn="l" rtl="0">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An additional $150 is added to the benefit amount for exempt units receiving assistance beyond the 60th month.</a:t>
          </a:r>
        </a:p>
        <a:p>
          <a:pPr algn="l" rtl="0">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For units where the caretaker is over age 60, disabled, caring full time for a disabled family member, or excluded from the assistance unit, the maximum benefit for a family of three is $232.</a:t>
          </a:r>
        </a:p>
        <a:p>
          <a:pPr algn="l" rtl="0">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Pregnant women may receive an allowance of $15 per month beginning in the third month prior to the expected month of delivery until the pregnancy ends. Parents involved in certain work, training, or education related activities may receive an additional payment of $60 per month.</a:t>
          </a:r>
        </a:p>
        <a:p>
          <a:pPr algn="l" rtl="0">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The maximum benefit only applies to payments for units with six or more members.</a:t>
          </a:r>
        </a:p>
        <a:p>
          <a:pPr algn="l" rtl="0">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The maximum benefit only applies to payments for units with nine or more members.</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endParaRPr lang="en-US" sz="800" b="0" i="0" u="none" strike="noStrike" baseline="0">
            <a:solidFill>
              <a:sysClr val="windowText" lastClr="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cs typeface="Times New Roman"/>
            </a:rPr>
            <a:t>11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Community Service Jobs participants can receive a prorated payment if they are working 40 hours a week in a combination of unsubsidized employment, work training, and educational activities. Education may never fulfill more than 10 hours of the requirement. Participants working 20 to 29 hours a week in an unsubsidized job may receive $218, those working 15 to 19 hours receive $327, and individuals working 10 to 14 hours a week receive $435. Individuals who are working fewer than nine hours are eligible for the full payment. Individuals employed full time are not considered to have barriers to work and are therefore ineligible for payments.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a:cs typeface="Times New Roman"/>
            </a:rPr>
            <a:t>12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Recipients participating in Trial Jobs and unsubsidized employment receive wages and do not receive TANF cash assistance.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0</xdr:row>
      <xdr:rowOff>0</xdr:rowOff>
    </xdr:from>
    <xdr:to>
      <xdr:col>2</xdr:col>
      <xdr:colOff>1676400</xdr:colOff>
      <xdr:row>0</xdr:row>
      <xdr:rowOff>0</xdr:rowOff>
    </xdr:to>
    <xdr:sp macro="" textlink="">
      <xdr:nvSpPr>
        <xdr:cNvPr id="2" name="Text 1"/>
        <xdr:cNvSpPr txBox="1">
          <a:spLocks noChangeArrowheads="1"/>
        </xdr:cNvSpPr>
      </xdr:nvSpPr>
      <xdr:spPr bwMode="auto">
        <a:xfrm>
          <a:off x="19050" y="0"/>
          <a:ext cx="3524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imes New Roman"/>
              <a:cs typeface="Times New Roman"/>
            </a:rPr>
            <a:t>* Data not obtained.</a:t>
          </a:r>
        </a:p>
        <a:p>
          <a:pPr algn="l" rtl="0">
            <a:defRPr sz="1000"/>
          </a:pPr>
          <a:r>
            <a:rPr lang="en-US" sz="800" b="0" i="0" u="none" strike="noStrike" baseline="3000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Minor parents having a marital status of married, separated, divorced, or widowed are not subject to the residency requirement.</a:t>
          </a:r>
        </a:p>
        <a:p>
          <a:pPr algn="l" rtl="0">
            <a:defRPr sz="1000"/>
          </a:pPr>
          <a:r>
            <a:rPr lang="en-US" sz="800" b="0" i="0" u="none" strike="noStrike" baseline="30000">
              <a:solidFill>
                <a:srgbClr val="000000"/>
              </a:solidFill>
              <a:latin typeface="Times New Roman"/>
              <a:cs typeface="Times New Roman"/>
            </a:rPr>
            <a:t>2</a:t>
          </a:r>
          <a:r>
            <a:rPr lang="en-US" sz="800" b="0" i="0" u="none" strike="noStrike" baseline="0">
              <a:solidFill>
                <a:srgbClr val="000000"/>
              </a:solidFill>
              <a:latin typeface="Times New Roman"/>
              <a:cs typeface="Times New Roman"/>
            </a:rPr>
            <a:t>Minor parents with children born before 12/31/98 can head their own unit. </a:t>
          </a:r>
          <a:endParaRPr lang="en-US" sz="800" b="0" i="0" u="none" strike="noStrike" baseline="30000">
            <a:solidFill>
              <a:srgbClr val="000000"/>
            </a:solidFill>
            <a:latin typeface="Times New Roman"/>
            <a:cs typeface="Times New Roman"/>
          </a:endParaRPr>
        </a:p>
        <a:p>
          <a:pPr algn="l" rtl="0">
            <a:defRPr sz="1000"/>
          </a:pPr>
          <a:r>
            <a:rPr lang="en-US" sz="800" b="0" i="0" u="none" strike="noStrike" baseline="30000">
              <a:solidFill>
                <a:srgbClr val="000000"/>
              </a:solidFill>
              <a:latin typeface="Times New Roman"/>
              <a:cs typeface="Times New Roman"/>
            </a:rPr>
            <a:t>3</a:t>
          </a:r>
          <a:r>
            <a:rPr lang="en-US" sz="800" b="0" i="0" u="none" strike="noStrike" baseline="0">
              <a:solidFill>
                <a:srgbClr val="000000"/>
              </a:solidFill>
              <a:latin typeface="Times New Roman"/>
              <a:cs typeface="Times New Roman"/>
            </a:rPr>
            <a:t>Married parents under 18 years of age are not subject to the requirement if they are married.</a:t>
          </a:r>
        </a:p>
        <a:p>
          <a:pPr algn="l" rtl="0">
            <a:defRPr sz="1000"/>
          </a:pPr>
          <a:r>
            <a:rPr lang="en-US" sz="800" b="0" i="0" u="none" strike="noStrike" baseline="30000">
              <a:solidFill>
                <a:srgbClr val="000000"/>
              </a:solidFill>
              <a:latin typeface="Times New Roman"/>
              <a:cs typeface="Times New Roman"/>
            </a:rPr>
            <a:t>4</a:t>
          </a:r>
          <a:r>
            <a:rPr lang="en-US" sz="800" b="0" i="0" u="none" strike="noStrike" baseline="0">
              <a:solidFill>
                <a:srgbClr val="000000"/>
              </a:solidFill>
              <a:latin typeface="Times New Roman"/>
              <a:cs typeface="Times New Roman"/>
            </a:rPr>
            <a:t>Minor, unmarried parents can head a unit if they are not living with a parent, legal guardian, qualified relative, or in a maternity home.</a:t>
          </a:r>
        </a:p>
        <a:p>
          <a:pPr algn="l" rtl="0">
            <a:defRPr sz="1000"/>
          </a:pPr>
          <a:r>
            <a:rPr lang="en-US" sz="800" b="0" i="0" u="none" strike="noStrike" baseline="30000">
              <a:solidFill>
                <a:srgbClr val="000000"/>
              </a:solidFill>
              <a:latin typeface="Times New Roman"/>
              <a:cs typeface="Times New Roman"/>
            </a:rPr>
            <a:t>5</a:t>
          </a:r>
          <a:r>
            <a:rPr lang="en-US" sz="800" b="0" i="0" u="none" strike="noStrike" baseline="0">
              <a:solidFill>
                <a:srgbClr val="000000"/>
              </a:solidFill>
              <a:latin typeface="Times New Roman"/>
              <a:cs typeface="Times New Roman"/>
            </a:rPr>
            <a:t>In order to receive assistance, the minor parent must be at least 16 years of age.</a:t>
          </a:r>
        </a:p>
        <a:p>
          <a:pPr algn="l" rtl="0">
            <a:defRPr sz="1000"/>
          </a:pPr>
          <a:endParaRPr lang="en-US" sz="800" b="0" i="0" u="none" strike="noStrike" baseline="30000">
            <a:solidFill>
              <a:srgbClr val="000000"/>
            </a:solidFill>
            <a:latin typeface="Times New Roman"/>
            <a:cs typeface="Times New Roman"/>
          </a:endParaRPr>
        </a:p>
        <a:p>
          <a:pPr algn="l" rtl="0">
            <a:defRPr sz="1000"/>
          </a:pPr>
          <a:endParaRPr lang="en-US" sz="800" b="0" i="0" u="none" strike="noStrike" baseline="30000">
            <a:solidFill>
              <a:srgbClr val="000000"/>
            </a:solidFill>
            <a:latin typeface="Times New Roman"/>
            <a:cs typeface="Times New Roman"/>
          </a:endParaRPr>
        </a:p>
      </xdr:txBody>
    </xdr:sp>
    <xdr:clientData/>
  </xdr:twoCellAnchor>
  <xdr:twoCellAnchor>
    <xdr:from>
      <xdr:col>0</xdr:col>
      <xdr:colOff>0</xdr:colOff>
      <xdr:row>68</xdr:row>
      <xdr:rowOff>0</xdr:rowOff>
    </xdr:from>
    <xdr:to>
      <xdr:col>5</xdr:col>
      <xdr:colOff>819150</xdr:colOff>
      <xdr:row>76</xdr:row>
      <xdr:rowOff>38100</xdr:rowOff>
    </xdr:to>
    <xdr:sp macro="" textlink="">
      <xdr:nvSpPr>
        <xdr:cNvPr id="7" name="Text Box 1"/>
        <xdr:cNvSpPr txBox="1">
          <a:spLocks noChangeArrowheads="1"/>
        </xdr:cNvSpPr>
      </xdr:nvSpPr>
      <xdr:spPr bwMode="auto">
        <a:xfrm>
          <a:off x="0" y="12744450"/>
          <a:ext cx="6315075" cy="15906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Maximum benefits are calculated assuming that the unit contains one adult and no children subject to a family cap, has no special needs, </a:t>
          </a:r>
          <a:r>
            <a:rPr lang="en-US" sz="800" b="0" i="0" u="none" strike="noStrike" baseline="0">
              <a:solidFill>
                <a:sysClr val="windowText" lastClr="000000"/>
              </a:solidFill>
              <a:latin typeface="Times New Roman"/>
              <a:cs typeface="Times New Roman"/>
            </a:rPr>
            <a:t>pays for shelter, and lives in the most populated area of the state.</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a:t>
          </a:r>
          <a:r>
            <a:rPr lang="en-US" sz="800" b="0" i="0" u="none" strike="noStrike" baseline="0">
              <a:solidFill>
                <a:sysClr val="windowText" lastClr="000000"/>
              </a:solidFill>
              <a:latin typeface="Times New Roman"/>
              <a:cs typeface="Times New Roman"/>
            </a:rPr>
            <a:t> Dollar amounts used to calculate benefits vary within the state, either by county or by region of the state. Calculations are based on the dollar amount that applies to the majority of the state. See WRD for more information.</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This benefit applies to units that have received assistance for two or more months in a lifetime. </a:t>
          </a:r>
        </a:p>
        <a:p>
          <a:pPr algn="l" rtl="0">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Benefits vary for units where the caretaker is over 60, disabled, caring full-time for </a:t>
          </a:r>
          <a:r>
            <a:rPr lang="en-US" sz="800" b="0" i="0" u="none" strike="noStrike" baseline="0">
              <a:solidFill>
                <a:srgbClr val="000000"/>
              </a:solidFill>
              <a:latin typeface="Times New Roman"/>
              <a:cs typeface="Times New Roman"/>
            </a:rPr>
            <a:t>a disabled family member, or excluded from the assistance unit.</a:t>
          </a:r>
        </a:p>
        <a:p>
          <a:pPr algn="l" rtl="0">
            <a:defRPr sz="1000"/>
          </a:pPr>
          <a:r>
            <a:rPr lang="en-US" sz="800" b="0" i="0" u="none" strike="noStrike" baseline="30000">
              <a:solidFill>
                <a:srgbClr val="000000"/>
              </a:solidFill>
              <a:latin typeface="Times New Roman"/>
              <a:cs typeface="Times New Roman"/>
            </a:rPr>
            <a:t>3 </a:t>
          </a:r>
          <a:r>
            <a:rPr lang="en-US" sz="800" b="0" i="0" u="none" strike="noStrike" baseline="0">
              <a:solidFill>
                <a:srgbClr val="000000"/>
              </a:solidFill>
              <a:latin typeface="Times New Roman"/>
              <a:cs typeface="Times New Roman"/>
            </a:rPr>
            <a:t>Recipients participating in unsubsidized employment receive wages and do not receive TANF cash assistance.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rgbClr val="000000"/>
              </a:solidFill>
              <a:effectLst/>
              <a:uLnTx/>
              <a:uFillTx/>
              <a:latin typeface="Times New Roman"/>
              <a:cs typeface="Times New Roman"/>
            </a:rPr>
            <a:t>4 </a:t>
          </a:r>
          <a:r>
            <a:rPr kumimoji="0" lang="en-US" sz="800" b="0" i="0" u="none" strike="noStrike" kern="0" cap="none" spc="0" normalizeH="0" baseline="0" noProof="0">
              <a:ln>
                <a:noFill/>
              </a:ln>
              <a:solidFill>
                <a:srgbClr val="000000"/>
              </a:solidFill>
              <a:effectLst/>
              <a:uLnTx/>
              <a:uFillTx/>
              <a:latin typeface="Times New Roman"/>
              <a:cs typeface="Times New Roman"/>
            </a:rPr>
            <a:t>The calculations only include one value per state (the policy affecting the largest percent of the caseload).</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63</xdr:row>
      <xdr:rowOff>186886</xdr:rowOff>
    </xdr:from>
    <xdr:to>
      <xdr:col>3</xdr:col>
      <xdr:colOff>1457325</xdr:colOff>
      <xdr:row>72</xdr:row>
      <xdr:rowOff>123825</xdr:rowOff>
    </xdr:to>
    <xdr:sp macro="" textlink="">
      <xdr:nvSpPr>
        <xdr:cNvPr id="2" name="TextBox 1"/>
        <xdr:cNvSpPr txBox="1"/>
      </xdr:nvSpPr>
      <xdr:spPr>
        <a:xfrm>
          <a:off x="0" y="12769411"/>
          <a:ext cx="6362700" cy="1613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baseline="30000">
              <a:solidFill>
                <a:srgbClr val="000000"/>
              </a:solidFill>
              <a:effectLst/>
              <a:latin typeface="Times New Roman"/>
              <a:ea typeface="Times New Roman"/>
            </a:rPr>
            <a:t>1</a:t>
          </a:r>
          <a:r>
            <a:rPr lang="en-US" sz="800">
              <a:solidFill>
                <a:srgbClr val="000000"/>
              </a:solidFill>
              <a:effectLst/>
              <a:latin typeface="Times New Roman"/>
              <a:ea typeface="Times New Roman"/>
            </a:rPr>
            <a:t> This column specifically refers to cases where the nonparent caretaker was never included in the unit.</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2 </a:t>
          </a:r>
          <a:r>
            <a:rPr lang="en-US" sz="800">
              <a:solidFill>
                <a:srgbClr val="000000"/>
              </a:solidFill>
              <a:effectLst/>
              <a:latin typeface="Times New Roman"/>
              <a:ea typeface="Times New Roman"/>
            </a:rPr>
            <a:t>Parents receiving SSI are also eligible for TANF benefits.</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3 </a:t>
          </a:r>
          <a:r>
            <a:rPr lang="en-US" sz="800">
              <a:solidFill>
                <a:srgbClr val="000000"/>
              </a:solidFill>
              <a:effectLst/>
              <a:latin typeface="Times New Roman"/>
              <a:ea typeface="Times New Roman"/>
            </a:rPr>
            <a:t>Families with a nonparent caretaker excluded are potentially eligible for a kinship care payment of $215 per month per child.</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4 </a:t>
          </a:r>
          <a:r>
            <a:rPr lang="en-US" sz="800">
              <a:solidFill>
                <a:srgbClr val="000000"/>
              </a:solidFill>
              <a:effectLst/>
              <a:latin typeface="Times New Roman"/>
              <a:ea typeface="Times New Roman"/>
            </a:rPr>
            <a:t>Children whose parents/caretakers are SSI recipients are covered by a component of the TANF program called Caretaker Supplement. Caretaker Supplement benefits are $250 per child per month for the first child and $150 per child per month for each additional child. To be eligible, a child's sole custodial parent receives SSI or the child lives with both custodial parents and both receive SSI.</a:t>
          </a:r>
          <a:r>
            <a:rPr lang="en-US" sz="800" baseline="0">
              <a:solidFill>
                <a:srgbClr val="000000"/>
              </a:solidFill>
              <a:effectLst/>
              <a:latin typeface="Times New Roman"/>
              <a:ea typeface="Times New Roman"/>
            </a:rPr>
            <a:t> </a:t>
          </a:r>
          <a:r>
            <a:rPr lang="en-US" sz="800">
              <a:solidFill>
                <a:srgbClr val="000000"/>
              </a:solidFill>
              <a:effectLst/>
              <a:latin typeface="Times New Roman"/>
              <a:ea typeface="Times New Roman"/>
            </a:rPr>
            <a:t>The parent(s) are not included in the grant amount, and the unit's benefit only comprises caretaker supplement payments.</a:t>
          </a:r>
          <a:r>
            <a:rPr lang="en-US" sz="800" baseline="0">
              <a:solidFill>
                <a:srgbClr val="000000"/>
              </a:solidFill>
              <a:effectLst/>
              <a:latin typeface="Times New Roman"/>
              <a:ea typeface="Times New Roman"/>
            </a:rPr>
            <a:t> </a:t>
          </a:r>
          <a:r>
            <a:rPr lang="en-US" sz="800">
              <a:solidFill>
                <a:srgbClr val="000000"/>
              </a:solidFill>
              <a:effectLst/>
              <a:latin typeface="Times New Roman"/>
              <a:ea typeface="Times New Roman"/>
            </a:rPr>
            <a:t>Children must still meet asset and income requirements.</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5 </a:t>
          </a:r>
          <a:r>
            <a:rPr lang="en-US" sz="800">
              <a:solidFill>
                <a:srgbClr val="000000"/>
              </a:solidFill>
              <a:effectLst/>
              <a:latin typeface="Times New Roman"/>
              <a:ea typeface="Times New Roman"/>
            </a:rPr>
            <a:t>Families with a parent excluded due to immigrant status are not eligible for TANF or components of TANF.</a:t>
          </a:r>
          <a:endParaRPr lang="en-US" sz="1200">
            <a:effectLst/>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6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The calculations only include one value per state (the policy affecting the largest percent of the caseload).</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xdr:colOff>
      <xdr:row>59</xdr:row>
      <xdr:rowOff>1</xdr:rowOff>
    </xdr:from>
    <xdr:to>
      <xdr:col>5</xdr:col>
      <xdr:colOff>1962150</xdr:colOff>
      <xdr:row>71</xdr:row>
      <xdr:rowOff>0</xdr:rowOff>
    </xdr:to>
    <xdr:sp macro="" textlink="">
      <xdr:nvSpPr>
        <xdr:cNvPr id="2" name="Text Box 7"/>
        <xdr:cNvSpPr txBox="1">
          <a:spLocks noChangeArrowheads="1"/>
        </xdr:cNvSpPr>
      </xdr:nvSpPr>
      <xdr:spPr bwMode="auto">
        <a:xfrm>
          <a:off x="1" y="15163801"/>
          <a:ext cx="5934074" cy="228599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a:spcBef>
              <a:spcPts val="0"/>
            </a:spcBef>
            <a:spcAft>
              <a:spcPts val="0"/>
            </a:spcAft>
          </a:pPr>
          <a:r>
            <a:rPr lang="en-US" sz="800" baseline="30000">
              <a:effectLst/>
              <a:latin typeface="Times New Roman"/>
              <a:ea typeface="Times New Roman"/>
            </a:rPr>
            <a:t>* </a:t>
          </a:r>
          <a:r>
            <a:rPr lang="en-US" sz="800">
              <a:effectLst/>
              <a:latin typeface="Times New Roman"/>
              <a:ea typeface="Times New Roman"/>
            </a:rPr>
            <a:t>Data not obtained.</a:t>
          </a:r>
        </a:p>
        <a:p>
          <a:r>
            <a:rPr lang="en-US" sz="1100">
              <a:effectLst/>
              <a:latin typeface="+mn-lt"/>
              <a:ea typeface="+mn-ea"/>
              <a:cs typeface="+mn-cs"/>
            </a:rPr>
            <a:t/>
          </a:r>
          <a:br>
            <a:rPr lang="en-US" sz="1100">
              <a:effectLst/>
              <a:latin typeface="+mn-lt"/>
              <a:ea typeface="+mn-ea"/>
              <a:cs typeface="+mn-cs"/>
            </a:rPr>
          </a:br>
          <a:r>
            <a:rPr lang="en-US" sz="800" baseline="30000">
              <a:effectLst/>
              <a:latin typeface="Times New Roman" panose="02020603050405020304" pitchFamily="18" charset="0"/>
              <a:ea typeface="+mn-ea"/>
              <a:cs typeface="Times New Roman" panose="02020603050405020304" pitchFamily="18" charset="0"/>
            </a:rPr>
            <a:t>1</a:t>
          </a:r>
          <a:r>
            <a:rPr lang="en-US" sz="800">
              <a:effectLst/>
              <a:latin typeface="Times New Roman" panose="02020603050405020304" pitchFamily="18" charset="0"/>
              <a:ea typeface="+mn-ea"/>
              <a:cs typeface="Times New Roman" panose="02020603050405020304" pitchFamily="18" charset="0"/>
            </a:rPr>
            <a:t> In states that offer more than one benefit delivery method, policies may vary for whether the participant is able to choose the method for delivery or whether it is determined by the state.</a:t>
          </a:r>
          <a:endParaRPr lang="en-US" sz="800" b="0" i="0" baseline="0">
            <a:effectLst/>
            <a:latin typeface="Times New Roman"/>
            <a:ea typeface="Times New Roman"/>
          </a:endParaRPr>
        </a:p>
        <a:p>
          <a:pPr marL="0" marR="0">
            <a:spcBef>
              <a:spcPts val="0"/>
            </a:spcBef>
            <a:spcAft>
              <a:spcPts val="0"/>
            </a:spcAft>
          </a:pPr>
          <a:r>
            <a:rPr lang="en-US" sz="800" b="0" i="0" baseline="30000">
              <a:effectLst/>
              <a:latin typeface="Times New Roman"/>
              <a:ea typeface="Times New Roman"/>
            </a:rPr>
            <a:t>2 </a:t>
          </a:r>
          <a:r>
            <a:rPr lang="en-US" sz="800" b="0" i="0">
              <a:effectLst/>
              <a:latin typeface="Times New Roman"/>
              <a:ea typeface="Times New Roman"/>
            </a:rPr>
            <a:t>Federal law prohibits the use of Electronic Benefit Transfer (EBT) cards and Electronic</a:t>
          </a:r>
          <a:r>
            <a:rPr lang="en-US" sz="800" b="0" i="0" baseline="0">
              <a:effectLst/>
              <a:latin typeface="Times New Roman"/>
              <a:ea typeface="Times New Roman"/>
            </a:rPr>
            <a:t> Payment Cards (EPC) </a:t>
          </a:r>
          <a:r>
            <a:rPr lang="en-US" sz="800" b="0" i="0">
              <a:effectLst/>
              <a:latin typeface="Times New Roman"/>
              <a:ea typeface="Times New Roman"/>
            </a:rPr>
            <a:t>in any liquor store, casino/gambling establishment, and adult-oriented businesses.</a:t>
          </a:r>
          <a:r>
            <a:rPr lang="en-US" sz="800" b="0" i="0" baseline="0">
              <a:effectLst/>
              <a:latin typeface="Times New Roman"/>
              <a:ea typeface="Times New Roman"/>
            </a:rPr>
            <a:t> </a:t>
          </a:r>
          <a:r>
            <a:rPr lang="en-US" sz="800" b="0" i="0">
              <a:effectLst/>
              <a:latin typeface="Times New Roman"/>
              <a:ea typeface="Times New Roman"/>
            </a:rPr>
            <a:t>This column </a:t>
          </a:r>
          <a:r>
            <a:rPr lang="en-US" sz="800" b="0" i="0" baseline="0">
              <a:effectLst/>
              <a:latin typeface="Times New Roman"/>
              <a:ea typeface="Times New Roman"/>
            </a:rPr>
            <a:t>displays any additional restrictions that the state imposes on locations where EBT/EPC transactions can be made, including ATMs located in these establishments.</a:t>
          </a:r>
        </a:p>
        <a:p>
          <a:pPr marL="0" marR="0">
            <a:spcBef>
              <a:spcPts val="0"/>
            </a:spcBef>
            <a:spcAft>
              <a:spcPts val="0"/>
            </a:spcAft>
          </a:pPr>
          <a:r>
            <a:rPr lang="en-US" sz="800" b="0" i="0" baseline="30000">
              <a:effectLst/>
              <a:latin typeface="Times New Roman"/>
              <a:ea typeface="Times New Roman"/>
            </a:rPr>
            <a:t>3</a:t>
          </a:r>
          <a:r>
            <a:rPr lang="en-US" sz="800" b="0" i="0" baseline="0">
              <a:effectLst/>
              <a:latin typeface="Times New Roman"/>
              <a:ea typeface="Times New Roman"/>
            </a:rPr>
            <a:t> This state may also issue benefits as direct payments to vendors.</a:t>
          </a:r>
        </a:p>
        <a:p>
          <a:pPr marL="0" marR="0">
            <a:spcBef>
              <a:spcPts val="0"/>
            </a:spcBef>
            <a:spcAft>
              <a:spcPts val="0"/>
            </a:spcAft>
          </a:pPr>
          <a:r>
            <a:rPr lang="en-US" sz="800" b="0" i="0" baseline="30000">
              <a:effectLst/>
              <a:latin typeface="Times New Roman"/>
              <a:ea typeface="Times New Roman"/>
            </a:rPr>
            <a:t>4 </a:t>
          </a:r>
          <a:r>
            <a:rPr lang="en-US" sz="800" b="0" i="0" baseline="0">
              <a:effectLst/>
              <a:latin typeface="Times New Roman"/>
              <a:ea typeface="Times New Roman"/>
            </a:rPr>
            <a:t>This state may also issue benefits through a pay warrant or voucher.</a:t>
          </a:r>
        </a:p>
        <a:p>
          <a:pPr marL="0" marR="0">
            <a:spcBef>
              <a:spcPts val="0"/>
            </a:spcBef>
            <a:spcAft>
              <a:spcPts val="0"/>
            </a:spcAft>
          </a:pPr>
          <a:r>
            <a:rPr lang="en-US" sz="800" b="0" i="0" baseline="30000">
              <a:solidFill>
                <a:sysClr val="windowText" lastClr="000000"/>
              </a:solidFill>
              <a:effectLst/>
              <a:latin typeface="Times New Roman"/>
              <a:ea typeface="Times New Roman"/>
            </a:rPr>
            <a:t>5 </a:t>
          </a:r>
          <a:r>
            <a:rPr lang="en-US" sz="800" b="0" i="0" baseline="0">
              <a:solidFill>
                <a:sysClr val="windowText" lastClr="000000"/>
              </a:solidFill>
              <a:effectLst/>
              <a:latin typeface="Times New Roman"/>
              <a:ea typeface="Times New Roman"/>
            </a:rPr>
            <a:t>Michigan also prohibits the use of TANF cash assistance to purchase lottery tickets; the assistance unit agrees not to use TANF cash assistance to purchase lottery tickets during the initial contract agreement.</a:t>
          </a:r>
        </a:p>
        <a:p>
          <a:pPr marL="0" marR="0">
            <a:spcBef>
              <a:spcPts val="0"/>
            </a:spcBef>
            <a:spcAft>
              <a:spcPts val="0"/>
            </a:spcAft>
          </a:pPr>
          <a:r>
            <a:rPr lang="en-US" sz="800" b="0" i="0" baseline="30000">
              <a:solidFill>
                <a:sysClr val="windowText" lastClr="000000"/>
              </a:solidFill>
              <a:effectLst/>
              <a:latin typeface="Times New Roman"/>
              <a:ea typeface="Times New Roman"/>
            </a:rPr>
            <a:t>6 </a:t>
          </a:r>
          <a:r>
            <a:rPr lang="en-US" sz="800" b="0" i="0" baseline="0">
              <a:solidFill>
                <a:sysClr val="windowText" lastClr="000000"/>
              </a:solidFill>
              <a:effectLst/>
              <a:latin typeface="Times New Roman"/>
              <a:ea typeface="Times New Roman"/>
            </a:rPr>
            <a:t>North Carolina began phasing out the use of paper checks and began phasing in the distribution of benefits via EBT and EFT through a pilot program starting in July 2013. The transition to EBT/EFT from paper checks had not been completed for all counties by July 2014.</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60</xdr:row>
      <xdr:rowOff>76200</xdr:rowOff>
    </xdr:from>
    <xdr:to>
      <xdr:col>4</xdr:col>
      <xdr:colOff>1406525</xdr:colOff>
      <xdr:row>75</xdr:row>
      <xdr:rowOff>12700</xdr:rowOff>
    </xdr:to>
    <xdr:sp macro="" textlink="">
      <xdr:nvSpPr>
        <xdr:cNvPr id="2" name="Text Box 1"/>
        <xdr:cNvSpPr txBox="1">
          <a:spLocks noChangeArrowheads="1"/>
        </xdr:cNvSpPr>
      </xdr:nvSpPr>
      <xdr:spPr bwMode="auto">
        <a:xfrm>
          <a:off x="9525" y="11220450"/>
          <a:ext cx="5969000" cy="2794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a:spcBef>
              <a:spcPts val="0"/>
            </a:spcBef>
            <a:spcAft>
              <a:spcPts val="0"/>
            </a:spcAft>
          </a:pPr>
          <a:r>
            <a:rPr lang="en-US" sz="800" baseline="30000">
              <a:solidFill>
                <a:sysClr val="windowText" lastClr="000000"/>
              </a:solidFill>
              <a:effectLst/>
              <a:latin typeface="Times New Roman"/>
              <a:ea typeface="Times New Roman"/>
            </a:rPr>
            <a:t>1</a:t>
          </a:r>
          <a:r>
            <a:rPr lang="en-US" sz="800">
              <a:solidFill>
                <a:sysClr val="windowText" lastClr="000000"/>
              </a:solidFill>
              <a:effectLst/>
              <a:latin typeface="Times New Roman"/>
              <a:ea typeface="Times New Roman"/>
            </a:rPr>
            <a:t> School requirements apply only to requirements for dependent children, not minor parents. A requirement is coded "Yes" if the state explicitly mentions it as a requirement for cash assistance or if it is included as a requirement in the recipient's contract and noncompliance results in a sanction. These policies may require children to attend school or to achieve a minimum grade point average; they may also require parents to be involved in their children's education in some way.  </a:t>
          </a:r>
        </a:p>
        <a:p>
          <a:pPr marL="0" marR="0">
            <a:spcBef>
              <a:spcPts val="0"/>
            </a:spcBef>
            <a:spcAft>
              <a:spcPts val="0"/>
            </a:spcAft>
          </a:pPr>
          <a:r>
            <a:rPr lang="en-US" sz="800" baseline="30000">
              <a:solidFill>
                <a:sysClr val="windowText" lastClr="000000"/>
              </a:solidFill>
              <a:effectLst/>
              <a:latin typeface="Times New Roman"/>
              <a:ea typeface="Times New Roman"/>
            </a:rPr>
            <a:t>2</a:t>
          </a:r>
          <a:r>
            <a:rPr lang="en-US" sz="800">
              <a:solidFill>
                <a:sysClr val="windowText" lastClr="000000"/>
              </a:solidFill>
              <a:effectLst/>
              <a:latin typeface="Times New Roman"/>
              <a:ea typeface="Times New Roman"/>
            </a:rPr>
            <a:t> This column captures financial incentives for assistance units whose children meet specific attendance or achievement standards.  Unless otherwise noted, school bonuses apply to both dependent children and minor parents.</a:t>
          </a:r>
        </a:p>
        <a:p>
          <a:pPr marL="0" marR="0">
            <a:spcBef>
              <a:spcPts val="0"/>
            </a:spcBef>
            <a:spcAft>
              <a:spcPts val="0"/>
            </a:spcAft>
          </a:pPr>
          <a:r>
            <a:rPr lang="en-US" sz="800" baseline="30000">
              <a:solidFill>
                <a:sysClr val="windowText" lastClr="000000"/>
              </a:solidFill>
              <a:effectLst/>
              <a:latin typeface="Times New Roman"/>
              <a:ea typeface="Times New Roman"/>
            </a:rPr>
            <a:t>3</a:t>
          </a:r>
          <a:r>
            <a:rPr lang="en-US" sz="800">
              <a:solidFill>
                <a:sysClr val="windowText" lastClr="000000"/>
              </a:solidFill>
              <a:effectLst/>
              <a:latin typeface="Times New Roman"/>
              <a:ea typeface="Times New Roman"/>
            </a:rPr>
            <a:t> Immunization requirements include information on standard immunizations for children.</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 requirement is coded "Yes" only if the state explicitly mentions it as a requirement for cash assistance or if it is included as a requirement in the recipient's contract and noncompliance results in a sanction.</a:t>
          </a:r>
        </a:p>
        <a:p>
          <a:pPr marL="0" marR="0">
            <a:spcBef>
              <a:spcPts val="0"/>
            </a:spcBef>
            <a:spcAft>
              <a:spcPts val="0"/>
            </a:spcAft>
          </a:pPr>
          <a:r>
            <a:rPr lang="en-US" sz="800" baseline="30000">
              <a:solidFill>
                <a:sysClr val="windowText" lastClr="000000"/>
              </a:solidFill>
              <a:effectLst/>
              <a:latin typeface="Times New Roman"/>
              <a:ea typeface="Times New Roman"/>
            </a:rPr>
            <a:t>4</a:t>
          </a:r>
          <a:r>
            <a:rPr lang="en-US" sz="800">
              <a:solidFill>
                <a:sysClr val="windowText" lastClr="000000"/>
              </a:solidFill>
              <a:effectLst/>
              <a:latin typeface="Times New Roman"/>
              <a:ea typeface="Times New Roman"/>
            </a:rPr>
            <a:t> Health screening requirements include information on regular checkups for both children and adults, although the requirements usually apply only to children.</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 requirement is coded "Yes" only if the state explicitly mentions it as a requirement for cash assistance or if it is included as a requirement in the recipient's contract and noncompliance results in a sanction.</a:t>
          </a:r>
        </a:p>
        <a:p>
          <a:pPr marL="0" marR="0">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The immunization requirement may be waived if the procedures would risk the child's health or violate the family's religious beliefs.</a:t>
          </a:r>
        </a:p>
        <a:p>
          <a:pPr marL="0" marR="0">
            <a:spcBef>
              <a:spcPts val="0"/>
            </a:spcBef>
            <a:spcAft>
              <a:spcPts val="0"/>
            </a:spcAft>
          </a:pPr>
          <a:r>
            <a:rPr lang="en-US" sz="800" strike="noStrike" baseline="30000">
              <a:solidFill>
                <a:sysClr val="windowText" lastClr="000000"/>
              </a:solidFill>
              <a:effectLst/>
              <a:latin typeface="Times New Roman"/>
              <a:ea typeface="Times New Roman"/>
            </a:rPr>
            <a:t>6 </a:t>
          </a:r>
          <a:r>
            <a:rPr lang="en-US" sz="800" strike="noStrike">
              <a:solidFill>
                <a:sysClr val="windowText" lastClr="000000"/>
              </a:solidFill>
              <a:effectLst/>
              <a:latin typeface="Times New Roman"/>
              <a:ea typeface="Times New Roman"/>
            </a:rPr>
            <a:t>School bonuses apply to pregnant or teen parents under age 19.</a:t>
          </a: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School bonuses only apply to teen parents aged 16 through 19.</a:t>
          </a:r>
        </a:p>
        <a:p>
          <a:pPr marL="0" marR="0">
            <a:spcBef>
              <a:spcPts val="0"/>
            </a:spcBef>
            <a:spcAft>
              <a:spcPts val="0"/>
            </a:spcAft>
          </a:pPr>
          <a:r>
            <a:rPr lang="en-US" sz="800" baseline="30000">
              <a:solidFill>
                <a:sysClr val="windowText" lastClr="000000"/>
              </a:solidFill>
              <a:effectLst/>
              <a:latin typeface="Times New Roman"/>
              <a:ea typeface="Times New Roman"/>
            </a:rPr>
            <a:t>8 </a:t>
          </a:r>
          <a:r>
            <a:rPr lang="en-US" sz="800" baseline="0">
              <a:solidFill>
                <a:sysClr val="windowText" lastClr="000000"/>
              </a:solidFill>
              <a:effectLst/>
              <a:latin typeface="Times New Roman"/>
              <a:ea typeface="Times New Roman"/>
            </a:rPr>
            <a:t>The requirement is dependent on existing agreements with community agencies and varies in implementation.</a:t>
          </a:r>
          <a:endParaRPr lang="en-US" sz="8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9 </a:t>
          </a:r>
          <a:r>
            <a:rPr lang="en-US" sz="800">
              <a:solidFill>
                <a:sysClr val="windowText" lastClr="000000"/>
              </a:solidFill>
              <a:effectLst/>
              <a:latin typeface="Times New Roman"/>
              <a:ea typeface="Times New Roman"/>
            </a:rPr>
            <a:t>The immunization requirement may be waived if the procedures would risk the child's health or violate the family's religious beliefs.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Children under two months old are exempt.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10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Minor parents are potentially eligible for a school bonus if she or he is enrolled in the WIA Youth program.</a:t>
          </a:r>
          <a:endParaRPr lang="en-US" sz="800">
            <a:solidFill>
              <a:sysClr val="windowText" lastClr="000000"/>
            </a:solidFill>
            <a:effectLst/>
            <a:latin typeface="Times New Roman"/>
            <a:ea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School bonuses are allowed </a:t>
          </a:r>
          <a:r>
            <a:rPr lang="en-US" sz="800" b="0" i="0" baseline="0">
              <a:effectLst/>
              <a:latin typeface="Times New Roman" panose="02020603050405020304" pitchFamily="18" charset="0"/>
              <a:ea typeface="+mn-ea"/>
              <a:cs typeface="Times New Roman" panose="02020603050405020304" pitchFamily="18" charset="0"/>
            </a:rPr>
            <a:t>at case manager discretion.</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a:ea typeface="Times New Roman"/>
            </a:rPr>
            <a:t>12 </a:t>
          </a:r>
          <a:r>
            <a:rPr lang="en-US" sz="800">
              <a:solidFill>
                <a:sysClr val="windowText" lastClr="000000"/>
              </a:solidFill>
              <a:effectLst/>
              <a:latin typeface="Times New Roman"/>
              <a:ea typeface="Times New Roman"/>
            </a:rPr>
            <a:t>Children are exempt from showing proof of required immunizations if they are enrolled in school or a licensed day care center.</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68</xdr:row>
      <xdr:rowOff>57151</xdr:rowOff>
    </xdr:from>
    <xdr:to>
      <xdr:col>7</xdr:col>
      <xdr:colOff>0</xdr:colOff>
      <xdr:row>170</xdr:row>
      <xdr:rowOff>47625</xdr:rowOff>
    </xdr:to>
    <xdr:sp macro="" textlink="">
      <xdr:nvSpPr>
        <xdr:cNvPr id="2" name="Rectangle 1"/>
        <xdr:cNvSpPr>
          <a:spLocks noChangeArrowheads="1"/>
        </xdr:cNvSpPr>
      </xdr:nvSpPr>
      <xdr:spPr bwMode="auto">
        <a:xfrm>
          <a:off x="0" y="15090776"/>
          <a:ext cx="6016625" cy="16182974"/>
        </a:xfrm>
        <a:prstGeom prst="rect">
          <a:avLst/>
        </a:prstGeom>
        <a:noFill/>
        <a:ln>
          <a:noFill/>
        </a:ln>
        <a:extLst/>
      </xdr:spPr>
      <xdr:txBody>
        <a:bodyPr vertOverflow="clip" wrap="square" lIns="18288" tIns="22860" rIns="0" bIns="0" anchor="t" upright="1"/>
        <a:lstStyle/>
        <a:p>
          <a:pPr marL="0" marR="0">
            <a:lnSpc>
              <a:spcPct val="115000"/>
            </a:lnSpc>
            <a:spcBef>
              <a:spcPts val="0"/>
            </a:spcBef>
            <a:spcAft>
              <a:spcPts val="0"/>
            </a:spcAft>
          </a:pPr>
          <a:r>
            <a:rPr lang="en-US" sz="800" i="1">
              <a:effectLst/>
              <a:latin typeface="Times New Roman" panose="02020603050405020304" pitchFamily="18" charset="0"/>
              <a:ea typeface="Calibri"/>
              <a:cs typeface="Times New Roman" panose="02020603050405020304" pitchFamily="18" charset="0"/>
            </a:rPr>
            <a:t>Note: </a:t>
          </a:r>
          <a:r>
            <a:rPr lang="en-US" sz="800">
              <a:effectLst/>
              <a:latin typeface="Times New Roman" panose="02020603050405020304" pitchFamily="18" charset="0"/>
              <a:ea typeface="Calibri"/>
              <a:cs typeface="Times New Roman" panose="02020603050405020304" pitchFamily="18" charset="0"/>
            </a:rPr>
            <a:t>This table refers to single-parent unit heads over 21 years old.  </a:t>
          </a:r>
        </a:p>
        <a:p>
          <a:pPr marL="0" marR="0">
            <a:lnSpc>
              <a:spcPct val="115000"/>
            </a:lnSpc>
            <a:spcBef>
              <a:spcPts val="0"/>
            </a:spcBef>
            <a:spcAft>
              <a:spcPts val="0"/>
            </a:spcAft>
          </a:pPr>
          <a:r>
            <a:rPr lang="en-US" sz="800">
              <a:effectLst/>
              <a:latin typeface="Times New Roman" panose="02020603050405020304" pitchFamily="18" charset="0"/>
              <a:ea typeface="Calibri"/>
              <a:cs typeface="Times New Roman" panose="02020603050405020304" pitchFamily="18" charset="0"/>
            </a:rPr>
            <a:t> </a:t>
          </a: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Recipients in this component are automatically exempt from activities requirements.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1 for more information on the composition of the component.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pregnant woman may qualify for an exemption if the pregnancy is disabling and prohibits her from participating in work or training programs.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exemption is limited to 12 cumulative months in the recipient's lifetime.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The state does not consider these groups technically exempt, but they may meet the state's criteria for good cause for noncompliance or deferral.</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Individuals with this characteristic are placed in an alternative component.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meeting these criteria are not exempt, but the state does recognize that they may not be able to participate fully. The amount of participation required from each recipient is determined case by case.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An incapacitated person may be fully or partially exempt from work requirements, but he or she is still required to participate in self-sufficiency activities.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incapacitated person is an adult, the caretaker is exempt only if he or she is related to the person and providing 24-hour care.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be exempt, the job must pay at least the minimum wage and be expected to last at least 30 days.</a:t>
          </a:r>
        </a:p>
        <a:p>
          <a:pPr marL="0" marR="0">
            <a:lnSpc>
              <a:spcPct val="115000"/>
            </a:lnSpc>
            <a:spcBef>
              <a:spcPts val="0"/>
            </a:spcBef>
            <a:spcAft>
              <a:spcPts val="0"/>
            </a:spcAft>
          </a:pP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Counties are given discretion to grant temporary exempt status when the recipient does not have adequate support services, such as transportation or child care. A review of the exemptions occurs at least every six months.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SSI/SSDI recipients and individuals ineligible because of immigration status are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recipient may receive this exemption only one time. An exemption for care of an additional child six months of age or under is also available.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On a case-by-case basis, the period of this exemption can be reduced or extended.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Counties have the option to vary some activities exemptions.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All exemptions apply to Denver County only.</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recipient caring for a child under the age of six who is unable to obtain child care may be exempt from work activities or sanctions.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pregnant woman may qualify for an exemption if the pregnancy is disabling and prohibits her from participating in work or training programs.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She may also be exempt from work requirements for six weeks postpartum.</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15</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The exemption applies only if the child less than one year old is not subject to a family cap.</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qualify for this exemption, the ill or incapacitated individual must be a direct relative, such as child or spouse, and living in the home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hours apply to recipients with children age six or older. Recipients with children under six years old </a:t>
          </a:r>
          <a:r>
            <a:rPr lang="en-US" sz="800">
              <a:effectLst/>
              <a:latin typeface="Times New Roman" panose="02020603050405020304" pitchFamily="18" charset="0"/>
              <a:ea typeface="Calibri"/>
              <a:cs typeface="Times New Roman" panose="02020603050405020304" pitchFamily="18" charset="0"/>
            </a:rPr>
            <a:t>are required to work 20 hours in order to be exempt.</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18 </a:t>
          </a:r>
          <a:r>
            <a:rPr lang="en-US" sz="800">
              <a:effectLst/>
              <a:latin typeface="Times New Roman" panose="02020603050405020304" pitchFamily="18" charset="0"/>
              <a:ea typeface="Calibri"/>
              <a:cs typeface="Times New Roman" panose="02020603050405020304" pitchFamily="18" charset="0"/>
            </a:rPr>
            <a:t>The recipient may be required to attend classes or other activities.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19</a:t>
          </a:r>
          <a:r>
            <a:rPr lang="en-US" sz="800">
              <a:effectLst/>
              <a:latin typeface="Times New Roman" panose="02020603050405020304" pitchFamily="18" charset="0"/>
              <a:ea typeface="Calibri"/>
              <a:cs typeface="Times New Roman" panose="02020603050405020304" pitchFamily="18" charset="0"/>
            </a:rPr>
            <a:t> Single custodial parents can have one three-month exemption per child up to a cumulative total of 12 months.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20</a:t>
          </a:r>
          <a:r>
            <a:rPr lang="en-US" sz="800">
              <a:effectLst/>
              <a:latin typeface="Times New Roman" panose="02020603050405020304" pitchFamily="18" charset="0"/>
              <a:ea typeface="Calibri"/>
              <a:cs typeface="Times New Roman" panose="02020603050405020304" pitchFamily="18" charset="0"/>
            </a:rPr>
            <a:t> Pregnant women are not exempt, but they are considered to have a barrier to full-time employment for the six weeks before the due date and the 12 weeks after birth.</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The amount of participation required is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determined case by case.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Although recipients are not exempt, they may be absent from work without sanction if they have a newborn child. Absence from activities is determined using the standards of the Family and Medical Leave Act of 1993. The maximum time available for one parent is 12 workweeks during any 12-month period.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22</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The exemption cannot be claimed by any adult in the unit when at least one adult has reached the 48th month of cash assistance.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23</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A parent providing constant care for a disabled family member for more than eight consecutive weeks is exempt, provided the disabled person lives in the home and does not attend school or participate in another activity full-time. A parent caring for disabled family members for less than eight consecutive weeks has good cause for non-compliance but is not technically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be exempt, an ill or incapacitated person must receive SSI or the head of household must be caring for a spouse who is receiving SSI.</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25</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The need for the recipient to care for the disabled family member must be verified at least every six months, unless the disabled person is a child under age five and receiving SSI.</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recipient is not considered to be personally providing care if the individual is a full-time student or the child is in a preschool or kindergarten program 20 or more hours per week.</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 Maryland, exemptions do not apply to individuals who have received 24 cumulative months of federal cash assistance.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only exemption that may be available after 24 months is to single parents who are caring for a child under age six and who are unable to obtain appropriate child care.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be exempt, the job must pay minimum wage or higher.</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exemption applies to parents whose youngest child is mandatory school age or older. If the youngest child is between two years old and mandatory full-time school age, 20 hours a week are required. (Parents with children less than two years old are placed in the exempt component and do not have work requirements.)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29</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Recipients age 60 or older are placed in the Exempt Component.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Components record for more details.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Women who are pregnant and within 120 days of their expected due date are placed in an alternative component. 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caring for a child under two years old are placed in an alternative component.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with a mental or physical illness, limitation, or incapacity that is expected to last more than 90 days and that prevents participation in employment activities are required to undergo a medical review.</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After the medical review, the individual may be determined disabled and required to apply for SSI or RSDI, work ready with limitations and referred to the work program, or work ready and referred to </a:t>
          </a:r>
          <a:r>
            <a:rPr lang="en-US" sz="800">
              <a:effectLst/>
              <a:latin typeface="Times New Roman" panose="02020603050405020304" pitchFamily="18" charset="0"/>
              <a:ea typeface="Calibri"/>
              <a:cs typeface="Times New Roman" panose="02020603050405020304" pitchFamily="18" charset="0"/>
            </a:rPr>
            <a:t>the work program.</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33 </a:t>
          </a:r>
          <a:r>
            <a:rPr lang="en-US" sz="800">
              <a:effectLst/>
              <a:latin typeface="Times New Roman" panose="02020603050405020304" pitchFamily="18" charset="0"/>
              <a:ea typeface="Calibri"/>
              <a:cs typeface="Times New Roman" panose="02020603050405020304" pitchFamily="18" charset="0"/>
            </a:rPr>
            <a:t>Women are exempt from activities requirements for two months after giving birth when the newborn is in the home or for postpartum recovery when the newborn is not in the home.</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34 </a:t>
          </a:r>
          <a:r>
            <a:rPr lang="en-US" sz="800">
              <a:effectLst/>
              <a:latin typeface="Times New Roman" panose="02020603050405020304" pitchFamily="18" charset="0"/>
              <a:ea typeface="Calibri"/>
              <a:cs typeface="Times New Roman" panose="02020603050405020304" pitchFamily="18" charset="0"/>
            </a:rPr>
            <a:t>Persons meeting this criterion will not be required to meet full participation requirements if the participant's condition significantly restricts his or her employment opportunities or ability to maintain suitable employment for at least 20 hours per week.</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The number of hours and the types of activities required will be determined on a case-by-case basis.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35</a:t>
          </a:r>
          <a:r>
            <a:rPr lang="en-US" sz="800">
              <a:effectLst/>
              <a:latin typeface="Times New Roman" panose="02020603050405020304" pitchFamily="18" charset="0"/>
              <a:ea typeface="Calibri"/>
              <a:cs typeface="Times New Roman" panose="02020603050405020304" pitchFamily="18" charset="0"/>
            </a:rPr>
            <a:t> If determined eligible for vocational rehabilitation, ill and incapacitated clients can be assigned to a work program activity.</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36</a:t>
          </a:r>
          <a:r>
            <a:rPr lang="en-US" sz="800">
              <a:effectLst/>
              <a:latin typeface="Times New Roman" panose="02020603050405020304" pitchFamily="18" charset="0"/>
              <a:ea typeface="Calibri"/>
              <a:cs typeface="Times New Roman" panose="02020603050405020304" pitchFamily="18" charset="0"/>
            </a:rPr>
            <a:t> This exemption applies only to parents, not caretaker relatives.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37 </a:t>
          </a:r>
          <a:r>
            <a:rPr lang="en-US" sz="800">
              <a:effectLst/>
              <a:latin typeface="Times New Roman" panose="02020603050405020304" pitchFamily="18" charset="0"/>
              <a:ea typeface="Calibri"/>
              <a:cs typeface="Times New Roman" panose="02020603050405020304" pitchFamily="18" charset="0"/>
            </a:rPr>
            <a:t>The exemption applies only if no alternative care is available.</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38 </a:t>
          </a:r>
          <a:r>
            <a:rPr lang="en-US" sz="800">
              <a:effectLst/>
              <a:latin typeface="Times New Roman" panose="02020603050405020304" pitchFamily="18" charset="0"/>
              <a:ea typeface="Calibri"/>
              <a:cs typeface="Times New Roman" panose="02020603050405020304" pitchFamily="18" charset="0"/>
            </a:rPr>
            <a:t>A person declared totally incapacitated by a qualified medical professional and who is unable to engage in any participation activities may not be required to participate.</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39 </a:t>
          </a:r>
          <a:r>
            <a:rPr lang="en-US" sz="800">
              <a:effectLst/>
              <a:latin typeface="Times New Roman" panose="02020603050405020304" pitchFamily="18" charset="0"/>
              <a:ea typeface="Calibri"/>
              <a:cs typeface="Times New Roman" panose="02020603050405020304" pitchFamily="18" charset="0"/>
            </a:rPr>
            <a:t>Individuals caring for a newborn child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may count this activity toward participation requirements for two full months following the child's birth, up to a total of 12 months in an individual's lifetime.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can choose not to participate in other work activities during this time.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age 65 and older are placed in an alternative component.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41</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Pregnant women will be placed in an alternative component the month before the month of their due date.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caring for children under three months old are placed in an alternative component.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caring for a child under 12 weeks old are exempt and would be non-time-limited for the period of time they qualify for this exemption.</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exemption can be extended under special circumstances.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working 30 hours a week or more are exempt only from job training requirements.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single custodial parent with a child under age six must be employed a minimum of 20 hours a week to be exempt from job training requirements.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woman is exempt only when determined unable to work by a physician.</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exemption applies only to job training requirements.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Exemptions are not available to individuals in this component who have received TANF assistance for 39 or more months.</a:t>
          </a:r>
        </a:p>
        <a:p>
          <a:pPr marL="0" marR="0">
            <a:lnSpc>
              <a:spcPct val="115000"/>
            </a:lnSpc>
            <a:spcBef>
              <a:spcPts val="0"/>
            </a:spcBef>
            <a:spcAft>
              <a:spcPts val="0"/>
            </a:spcAft>
          </a:pP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who are temporarily ill or incapacitated are exempt from work requirements for a six month period with medical verification.</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Clients may apply for an additional six month exemption, but will be required to apply for SSI/SSDI.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pregnant woman with a verified medical condition that prevents participation would follow the same exemption protocol as other clients with a temporary incapacity.</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49</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There are no activities exemptions.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Participants may request a limited work participation status reducing their required hours to no less than one hour per week.</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who have extraordinary circumstances may be granted a complete reduction of required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exemption must be supported by medical documentation.</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healthcare provider may limit the activities and participation hours for a disabled individual to less than 30 per week.</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An individual may be granted good cause from participation in work-related activities due to medical reasons, beginning with the sixth month of pregnancy through the month of birth.</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Once born, the caretaker is exempt from participation for two months.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However, the individual is subject to 12 cumulative months in the recipient’s lifetime.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qualify for this exemption, the ill or incapacitated individual must be a family member living in the home full time and the disability must last a minimum of 30 days.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with incapacities expected to last 90 days or longer are placed in the CARES program.</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more information on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parent personally providing care for his or her child under age one will be expected to participate in the work program but cannot be sanctioned for failure to do so.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To qualify for this exemption, the incapacity must be expected to last a minimum of 180 days. A temporary illness qualifies as good cause for noncompliance.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57</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Work requirements may be modified or deferred for recipients caring for a child under 24 months old. The work requirement cannot be deferred for more than 24 months during a lifetime unless the parent is caring for a child under 13 weeks old.</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58 </a:t>
          </a:r>
          <a:r>
            <a:rPr lang="en-US" sz="800">
              <a:effectLst/>
              <a:latin typeface="Times New Roman" panose="02020603050405020304" pitchFamily="18" charset="0"/>
              <a:ea typeface="Calibri"/>
              <a:cs typeface="Times New Roman" panose="02020603050405020304" pitchFamily="18" charset="0"/>
            </a:rPr>
            <a:t>To be fully exempt, a recipient must obtain a note from a doctor or other certified professional indicating that he or she is unable to participate in at least 20 hours of activities a week.</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If the individual can participate in at least 20 hours of activities a week, he or she must participate in work activities that take into consideration his or her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limitations.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 recipient in her third trimester of pregnancy may have the initial job search and/or job readiness assignment waived and be assigned to another activity.</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exemption is limited to 12 cumulative months in the recipient's lifetime.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caretaker can be exempt for a maximum of six additional weeks if he or she has another child after the limit expires. Recipients caring for a child subject to a family cap are only exempt while the child is under six weeks old.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Nonparent relative caretakers over the age of 55 are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there is an indication of chemical dependency</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or mental health issues, the pregnant woman may be required to participate in mental health and/or alcohol or drug treatment.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does not consider these groups technically exempt; however, they may meet the state's criteria for good cause for noncompliance or deferral.</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is a one-time exemption and may be taken any time while the child is under 12 months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does not consider these groups technically exempt; however</a:t>
          </a:r>
          <a:r>
            <a:rPr lang="en-US" sz="800">
              <a:effectLst/>
              <a:latin typeface="Times New Roman" panose="02020603050405020304" pitchFamily="18" charset="0"/>
              <a:ea typeface="Calibri"/>
              <a:cs typeface="Times New Roman" panose="02020603050405020304" pitchFamily="18" charset="0"/>
            </a:rPr>
            <a:t>, they may meet the state's criteria for good cause for noncompliance.</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In addition, the assignment of activity requirements may be adjusted on a case-by-case basis (e.g. the individual can be assigned caring for the ill or incapacitated individual as her or his participation requirement; the ill or incapacitated individual must be the child or the spouse of the exempt individual and living in the home).</a:t>
          </a:r>
        </a:p>
        <a:p>
          <a:pPr marL="0" marR="0">
            <a:lnSpc>
              <a:spcPct val="115000"/>
            </a:lnSpc>
            <a:spcBef>
              <a:spcPts val="0"/>
            </a:spcBef>
            <a:spcAft>
              <a:spcPts val="0"/>
            </a:spcAft>
          </a:pPr>
          <a:endParaRPr lang="en-US" sz="800">
            <a:effectLst/>
            <a:latin typeface="Times New Roman" panose="02020603050405020304" pitchFamily="18" charset="0"/>
            <a:ea typeface="Calibri"/>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60</xdr:row>
      <xdr:rowOff>11029</xdr:rowOff>
    </xdr:from>
    <xdr:to>
      <xdr:col>4</xdr:col>
      <xdr:colOff>2095500</xdr:colOff>
      <xdr:row>82</xdr:row>
      <xdr:rowOff>158750</xdr:rowOff>
    </xdr:to>
    <xdr:sp macro="" textlink="">
      <xdr:nvSpPr>
        <xdr:cNvPr id="2" name="Rectangle 1"/>
        <xdr:cNvSpPr>
          <a:spLocks noChangeArrowheads="1"/>
        </xdr:cNvSpPr>
      </xdr:nvSpPr>
      <xdr:spPr bwMode="auto">
        <a:xfrm>
          <a:off x="0" y="11520404"/>
          <a:ext cx="5937250" cy="43387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en-US" sz="800" b="0" i="0" u="none" strike="noStrike" baseline="30000">
              <a:solidFill>
                <a:srgbClr val="000000"/>
              </a:solidFill>
              <a:latin typeface="Times New Roman"/>
              <a:cs typeface="Times New Roman"/>
            </a:rPr>
            <a:t>1</a:t>
          </a:r>
          <a:r>
            <a:rPr lang="en-US" sz="800" b="0" i="0" u="none" strike="noStrike" baseline="0">
              <a:solidFill>
                <a:srgbClr val="000000"/>
              </a:solidFill>
              <a:latin typeface="Times New Roman"/>
              <a:cs typeface="Times New Roman"/>
            </a:rPr>
            <a:t> </a:t>
          </a:r>
          <a:r>
            <a:rPr lang="en-US" sz="800" b="0" i="0" u="none" strike="noStrike" baseline="0">
              <a:solidFill>
                <a:sysClr val="windowText" lastClr="000000"/>
              </a:solidFill>
              <a:latin typeface="Times New Roman"/>
              <a:cs typeface="Times New Roman"/>
            </a:rPr>
            <a:t>The needs, resources, and income of all household members who would be required to be in the mandatory filing unit must be considered in determining eligibility. </a:t>
          </a:r>
          <a:r>
            <a:rPr lang="en-US" sz="800">
              <a:solidFill>
                <a:sysClr val="windowText" lastClr="000000"/>
              </a:solidFill>
              <a:effectLst/>
              <a:latin typeface="Times New Roman"/>
              <a:ea typeface="Times New Roman"/>
            </a:rPr>
            <a:t>If the woman is eligible, the payment is based solely on the pregnant woman's income and needs.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a:cs typeface="Times New Roman"/>
            </a:rPr>
            <a:t>2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A pregnant woman must meet the eligibility requirements as if her child were already born and living with her. If the father of the unborn child is living in the home, his income, resources, and needs are counted to determine her eligibility and benefits. After the child is born, the father and child will be added to the assistance unit if eligible.</a:t>
          </a:r>
          <a:br>
            <a:rPr kumimoji="0" lang="en-US" sz="800" b="0" i="0" u="none" strike="noStrike" kern="0" cap="none" spc="0" normalizeH="0" baseline="0" noProof="0">
              <a:ln>
                <a:noFill/>
              </a:ln>
              <a:solidFill>
                <a:sysClr val="windowText" lastClr="000000"/>
              </a:solidFill>
              <a:effectLst/>
              <a:uLnTx/>
              <a:uFillTx/>
              <a:latin typeface="Times New Roman"/>
              <a:cs typeface="Times New Roman"/>
            </a:rPr>
          </a:br>
          <a:r>
            <a:rPr kumimoji="0" lang="en-US" sz="800" b="0" i="0" u="none" strike="noStrike" kern="0" cap="none" spc="0" normalizeH="0" baseline="30000" noProof="0">
              <a:ln>
                <a:noFill/>
              </a:ln>
              <a:solidFill>
                <a:sysClr val="windowText" lastClr="000000"/>
              </a:solidFill>
              <a:effectLst/>
              <a:uLnTx/>
              <a:uFillTx/>
              <a:latin typeface="Times New Roman"/>
              <a:cs typeface="Times New Roman"/>
            </a:rPr>
            <a:t>3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A pregnant woman age 18 or younger is eligible from the date the pregnancy is verified.</a:t>
          </a:r>
        </a:p>
        <a:p>
          <a:pPr algn="l" rtl="0">
            <a:defRPr sz="1000"/>
          </a:pPr>
          <a:r>
            <a:rPr lang="en-US" sz="800" b="0" i="0" u="none" strike="noStrike" baseline="30000">
              <a:solidFill>
                <a:sysClr val="windowText" lastClr="000000"/>
              </a:solidFill>
              <a:latin typeface="Times New Roman"/>
              <a:cs typeface="Times New Roman"/>
            </a:rPr>
            <a:t>4 </a:t>
          </a:r>
          <a:r>
            <a:rPr lang="en-US" sz="800" b="0" i="0" u="none" strike="noStrike" baseline="0">
              <a:solidFill>
                <a:sysClr val="windowText" lastClr="000000"/>
              </a:solidFill>
              <a:latin typeface="Times New Roman"/>
              <a:cs typeface="Times New Roman"/>
            </a:rPr>
            <a:t>A pregnant woman must meet the eligibility requirements as if her child were already born and living with her.</a:t>
          </a:r>
        </a:p>
        <a:p>
          <a:pPr algn="l" rtl="0">
            <a:defRPr sz="1000"/>
          </a:pPr>
          <a:r>
            <a:rPr lang="en-US" sz="800" b="0" i="0" u="none" strike="noStrike" baseline="30000">
              <a:solidFill>
                <a:sysClr val="windowText" lastClr="000000"/>
              </a:solidFill>
              <a:latin typeface="Times New Roman"/>
              <a:cs typeface="Times New Roman"/>
            </a:rPr>
            <a:t>5 </a:t>
          </a:r>
          <a:r>
            <a:rPr lang="en-US" sz="800" b="0" i="0" u="none" strike="noStrike" baseline="0">
              <a:solidFill>
                <a:sysClr val="windowText" lastClr="000000"/>
              </a:solidFill>
              <a:latin typeface="Times New Roman"/>
              <a:cs typeface="Times New Roman"/>
            </a:rPr>
            <a:t>A pregnant woman's financial eligibility in the month that her child is due is determined by comparing her gross income to 185 percent of the standard of need for one person. If she lives with the father of her unborn child, financial eligibility is determined by comparing the sum of the pregnant woman's income and the father's income to the standard of need for three people (the number of people who would be included in the family unit when the child is born). If income exceeds the standard, the application is denied. If income is less than the standard, only the mother's income and needs are considered in determining </a:t>
          </a:r>
          <a:r>
            <a:rPr lang="en-US" sz="800" b="0" i="0" u="none" strike="noStrike" baseline="0">
              <a:solidFill>
                <a:srgbClr val="000000"/>
              </a:solidFill>
              <a:latin typeface="Times New Roman"/>
              <a:cs typeface="Times New Roman"/>
            </a:rPr>
            <a:t>the amount of the grant.</a:t>
          </a:r>
        </a:p>
        <a:p>
          <a:pPr algn="l" rtl="0">
            <a:defRPr sz="1000"/>
          </a:pPr>
          <a:r>
            <a:rPr lang="en-US" sz="800" b="0" i="0" u="none" strike="noStrike" baseline="30000">
              <a:solidFill>
                <a:srgbClr val="000000"/>
              </a:solidFill>
              <a:latin typeface="Times New Roman"/>
              <a:cs typeface="Times New Roman"/>
            </a:rPr>
            <a:t>6 </a:t>
          </a:r>
          <a:r>
            <a:rPr lang="en-US" sz="800" b="0" i="0" u="none" strike="noStrike" baseline="0">
              <a:solidFill>
                <a:srgbClr val="000000"/>
              </a:solidFill>
              <a:latin typeface="Times New Roman"/>
              <a:cs typeface="Times New Roman"/>
            </a:rPr>
            <a:t>A pregnant woman is eligible on the first day of the month in which the child is expected.</a:t>
          </a:r>
          <a:endParaRPr lang="en-US" sz="800" b="0" i="0" u="none" strike="noStrike" baseline="30000">
            <a:solidFill>
              <a:srgbClr val="000000"/>
            </a:solidFill>
            <a:latin typeface="Times New Roman"/>
            <a:cs typeface="Times New Roman"/>
          </a:endParaRPr>
        </a:p>
        <a:p>
          <a:pPr algn="l" rtl="0">
            <a:defRPr sz="1000"/>
          </a:pPr>
          <a:r>
            <a:rPr lang="en-US" sz="800" b="0" i="0" u="none" strike="noStrike" baseline="30000">
              <a:solidFill>
                <a:srgbClr val="000000"/>
              </a:solidFill>
              <a:latin typeface="Times New Roman" panose="02020603050405020304" pitchFamily="18" charset="0"/>
              <a:cs typeface="Times New Roman" panose="02020603050405020304" pitchFamily="18" charset="0"/>
            </a:rPr>
            <a:t>7 </a:t>
          </a:r>
          <a:r>
            <a:rPr lang="en-US" sz="800" b="0" i="0" u="none" strike="noStrike" baseline="0">
              <a:solidFill>
                <a:srgbClr val="000000"/>
              </a:solidFill>
              <a:latin typeface="Times New Roman" panose="02020603050405020304" pitchFamily="18" charset="0"/>
              <a:cs typeface="Times New Roman" panose="02020603050405020304" pitchFamily="18" charset="0"/>
            </a:rPr>
            <a:t>A pregnant woman is eligible in the ninth month, unless her doctor verifies that she is unable to work; then she is eligible in the seventh month.</a:t>
          </a:r>
        </a:p>
        <a:p>
          <a:pPr algn="l" rtl="0">
            <a:defRPr sz="1000"/>
          </a:pPr>
          <a:r>
            <a:rPr lang="en-US" sz="800" b="0" i="0" u="none" strike="noStrike" baseline="30000">
              <a:solidFill>
                <a:srgbClr val="000000"/>
              </a:solidFill>
              <a:latin typeface="Times New Roman" panose="02020603050405020304" pitchFamily="18" charset="0"/>
              <a:cs typeface="Times New Roman" panose="02020603050405020304" pitchFamily="18" charset="0"/>
            </a:rPr>
            <a:t>8 </a:t>
          </a:r>
          <a:r>
            <a:rPr lang="en-US" sz="800" b="0" i="0" u="none" strike="noStrike" baseline="0">
              <a:solidFill>
                <a:srgbClr val="000000"/>
              </a:solidFill>
              <a:latin typeface="Times New Roman" panose="02020603050405020304" pitchFamily="18" charset="0"/>
              <a:cs typeface="Times New Roman" panose="02020603050405020304" pitchFamily="18" charset="0"/>
            </a:rPr>
            <a:t>A pregnant woman is eligible only if she is in her last trimester and unable to work for medical reasons.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effectLst/>
              <a:latin typeface="Times New Roman" panose="02020603050405020304" pitchFamily="18" charset="0"/>
              <a:ea typeface="+mn-ea"/>
              <a:cs typeface="Times New Roman" panose="02020603050405020304" pitchFamily="18" charset="0"/>
            </a:rPr>
            <a:t>9 </a:t>
          </a:r>
          <a:r>
            <a:rPr lang="en-US" sz="800" b="0" i="0" baseline="0">
              <a:effectLst/>
              <a:latin typeface="Times New Roman" panose="02020603050405020304" pitchFamily="18" charset="0"/>
              <a:ea typeface="+mn-ea"/>
              <a:cs typeface="Times New Roman" panose="02020603050405020304" pitchFamily="18" charset="0"/>
            </a:rPr>
            <a:t>A pregnant woman and her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spouse or civil union partner, if living with her, are eligible for assistance.</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algn="l" rtl="0">
            <a:defRPr sz="1000"/>
          </a:pPr>
          <a:r>
            <a:rPr lang="en-US" sz="800" b="0" i="0" u="none" strike="noStrike" baseline="30000">
              <a:solidFill>
                <a:sysClr val="windowText" lastClr="000000"/>
              </a:solidFill>
              <a:effectLst/>
              <a:latin typeface="Times New Roman" panose="02020603050405020304" pitchFamily="18" charset="0"/>
              <a:cs typeface="Times New Roman" panose="02020603050405020304" pitchFamily="18" charset="0"/>
            </a:rPr>
            <a:t>10 </a:t>
          </a:r>
          <a:r>
            <a:rPr lang="en-US" sz="8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Louisiana does not provide benefits to two-parent, nondisabled </a:t>
          </a:r>
          <a:r>
            <a:rPr lang="en-US" sz="800" b="0" i="0" u="none" strike="noStrike" baseline="0">
              <a:solidFill>
                <a:srgbClr val="000000"/>
              </a:solidFill>
              <a:effectLst/>
              <a:latin typeface="Times New Roman" panose="02020603050405020304" pitchFamily="18" charset="0"/>
              <a:ea typeface="+mn-ea"/>
              <a:cs typeface="Times New Roman" panose="02020603050405020304" pitchFamily="18" charset="0"/>
            </a:rPr>
            <a:t>families. If the father of the child is disabled, incapacitated, or caring for a disabled family member living </a:t>
          </a:r>
          <a:r>
            <a:rPr lang="en-US" sz="800" b="0" i="0" u="none" strike="noStrike" baseline="0">
              <a:solidFill>
                <a:srgbClr val="000000"/>
              </a:solidFill>
              <a:effectLst/>
              <a:latin typeface="Times New Roman"/>
              <a:ea typeface="+mn-ea"/>
              <a:cs typeface="Times New Roman"/>
            </a:rPr>
            <a:t>in the home, they may be included. </a:t>
          </a:r>
        </a:p>
        <a:p>
          <a:pPr algn="l" rtl="0">
            <a:defRPr sz="1000"/>
          </a:pPr>
          <a:r>
            <a:rPr lang="en-US" sz="800" b="0" i="0" u="none" strike="noStrike" baseline="30000">
              <a:solidFill>
                <a:srgbClr val="000000"/>
              </a:solidFill>
              <a:latin typeface="Times New Roman"/>
              <a:cs typeface="Times New Roman"/>
            </a:rPr>
            <a:t>11 </a:t>
          </a:r>
          <a:r>
            <a:rPr lang="en-US" sz="800" b="0" i="0" u="none" strike="noStrike" baseline="0">
              <a:solidFill>
                <a:srgbClr val="000000"/>
              </a:solidFill>
              <a:latin typeface="Times New Roman"/>
              <a:cs typeface="Times New Roman"/>
            </a:rPr>
            <a:t>A pregnant woman may only receive benefits after a licensed medical practitioner has verified the pregnancy and determined the expected date of delivery.</a:t>
          </a:r>
        </a:p>
        <a:p>
          <a:pPr algn="l" rtl="0">
            <a:defRPr sz="1000"/>
          </a:pPr>
          <a:r>
            <a:rPr lang="en-US" sz="800" b="0" i="0" u="none" strike="noStrike" baseline="30000">
              <a:solidFill>
                <a:srgbClr val="000000"/>
              </a:solidFill>
              <a:latin typeface="Times New Roman"/>
              <a:cs typeface="Times New Roman"/>
            </a:rPr>
            <a:t>12 </a:t>
          </a:r>
          <a:r>
            <a:rPr lang="en-US" sz="800" b="0" i="0" u="none" strike="noStrike" baseline="0">
              <a:solidFill>
                <a:srgbClr val="000000"/>
              </a:solidFill>
              <a:latin typeface="Times New Roman"/>
              <a:cs typeface="Times New Roman"/>
            </a:rPr>
            <a:t>The father must be married to the mother to be eligible.</a:t>
          </a:r>
        </a:p>
        <a:p>
          <a:pPr algn="l" rtl="0">
            <a:defRPr sz="1000"/>
          </a:pPr>
          <a:r>
            <a:rPr lang="en-US" sz="800" b="0" i="0" u="none" strike="noStrike" baseline="30000">
              <a:solidFill>
                <a:srgbClr val="000000"/>
              </a:solidFill>
              <a:effectLst/>
              <a:latin typeface="Times New Roman"/>
            </a:rPr>
            <a:t>13 </a:t>
          </a:r>
          <a:r>
            <a:rPr kumimoji="0" lang="en-US" sz="800" b="0" i="0" u="none" strike="noStrike" kern="0" cap="none" spc="0" normalizeH="0" baseline="0" noProof="0">
              <a:ln>
                <a:noFill/>
              </a:ln>
              <a:solidFill>
                <a:srgbClr val="000000"/>
              </a:solidFill>
              <a:effectLst/>
              <a:uLnTx/>
              <a:uFillTx/>
              <a:latin typeface="Times New Roman"/>
              <a:ea typeface="+mn-ea"/>
              <a:cs typeface="Times New Roman"/>
            </a:rPr>
            <a:t>The income and assets of both the mother and father are used to determine eligibility and benefits if the mother and the father live together and are married.</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rgbClr val="000000"/>
              </a:solidFill>
              <a:effectLst/>
              <a:latin typeface="Times New Roman"/>
            </a:rPr>
            <a:t>14</a:t>
          </a:r>
          <a:r>
            <a:rPr lang="en-US" sz="800"/>
            <a:t> </a:t>
          </a:r>
          <a:r>
            <a:rPr kumimoji="0" lang="en-US" sz="800" b="0" i="0" u="none" strike="noStrike" kern="0" cap="none" spc="0" normalizeH="0" baseline="0" noProof="0">
              <a:ln>
                <a:noFill/>
              </a:ln>
              <a:solidFill>
                <a:srgbClr val="000000"/>
              </a:solidFill>
              <a:effectLst/>
              <a:uLnTx/>
              <a:uFillTx/>
              <a:latin typeface="Times New Roman"/>
              <a:ea typeface="+mn-ea"/>
              <a:cs typeface="Times New Roman"/>
            </a:rPr>
            <a:t>A pregnant woman is eligible the first day of the month in which the pregnancy is confirmed, or the application date, whichever is later.</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a:rPr>
            <a:t>15 </a:t>
          </a:r>
          <a:r>
            <a:rPr lang="en-US" sz="800" b="0" i="0" u="none" strike="noStrike" baseline="0">
              <a:solidFill>
                <a:sysClr val="windowText" lastClr="000000"/>
              </a:solidFill>
              <a:effectLst/>
              <a:latin typeface="Times New Roman"/>
            </a:rPr>
            <a:t>When the parents of the unborn child are married, the father's needs are included when determining the benefit.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rgbClr val="000000"/>
              </a:solidFill>
              <a:latin typeface="Times New Roman"/>
              <a:cs typeface="Times New Roman"/>
            </a:rPr>
            <a:t>16 </a:t>
          </a:r>
          <a:r>
            <a:rPr lang="en-US" sz="800" b="0" i="0" u="none" strike="noStrike" baseline="0">
              <a:solidFill>
                <a:srgbClr val="000000"/>
              </a:solidFill>
              <a:latin typeface="Times New Roman"/>
              <a:cs typeface="Times New Roman"/>
            </a:rPr>
            <a:t>The needs, resources and income of the otherwise eligible father of the unborn child are considered in determining eligibility and benefits if the father lives in the home.</a:t>
          </a:r>
        </a:p>
        <a:p>
          <a:pPr algn="l" rtl="0">
            <a:defRPr sz="1000"/>
          </a:pPr>
          <a:r>
            <a:rPr lang="en-US" sz="800" b="0" i="0" u="none" strike="noStrike" baseline="30000">
              <a:solidFill>
                <a:srgbClr val="000000"/>
              </a:solidFill>
              <a:latin typeface="Times New Roman"/>
              <a:cs typeface="Times New Roman"/>
            </a:rPr>
            <a:t>17 </a:t>
          </a:r>
          <a:r>
            <a:rPr lang="en-US" sz="800" b="0" i="0" u="none" strike="noStrike" baseline="0">
              <a:solidFill>
                <a:srgbClr val="000000"/>
              </a:solidFill>
              <a:latin typeface="Times New Roman"/>
              <a:cs typeface="Times New Roman"/>
            </a:rPr>
            <a:t>A pregnant woman who is at risk or has a safety concern due to domestic violence may be eligible for benefits earlier.</a:t>
          </a:r>
        </a:p>
        <a:p>
          <a:pPr algn="l" rtl="0">
            <a:defRPr sz="1000"/>
          </a:pPr>
          <a:r>
            <a:rPr lang="en-US" sz="800" b="0" i="0" u="none" strike="noStrike" baseline="30000">
              <a:solidFill>
                <a:srgbClr val="000000"/>
              </a:solidFill>
              <a:latin typeface="Times New Roman"/>
              <a:cs typeface="Times New Roman"/>
            </a:rPr>
            <a:t>18 </a:t>
          </a:r>
          <a:r>
            <a:rPr lang="en-US" sz="800" b="0" i="0" u="none" strike="noStrike" baseline="0">
              <a:solidFill>
                <a:srgbClr val="000000"/>
              </a:solidFill>
              <a:latin typeface="Times New Roman"/>
              <a:cs typeface="Times New Roman"/>
            </a:rPr>
            <a:t>A pregnant woman must meet the eligibility requirements as if her child were already born and living with her. If the pregnant woman's spouse is living in the home, his income, resources, and needs are included in this calculation. If she is not married, the income, resources, and needs of the father will not be included in the eligibility calculation until the child is born and paternity has been established.</a:t>
          </a:r>
        </a:p>
        <a:p>
          <a:pPr algn="l" rtl="0">
            <a:defRPr sz="1000"/>
          </a:pPr>
          <a:r>
            <a:rPr lang="en-US" sz="800" b="0" i="0" u="none" strike="noStrike" baseline="30000">
              <a:solidFill>
                <a:srgbClr val="000000"/>
              </a:solidFill>
              <a:latin typeface="Times New Roman"/>
              <a:cs typeface="Times New Roman"/>
            </a:rPr>
            <a:t>19 </a:t>
          </a:r>
          <a:r>
            <a:rPr lang="en-US" sz="800" b="0" i="0" u="none" strike="noStrike" baseline="0">
              <a:solidFill>
                <a:srgbClr val="000000"/>
              </a:solidFill>
              <a:latin typeface="Times New Roman"/>
              <a:cs typeface="Times New Roman"/>
            </a:rPr>
            <a:t>A pregnant woman can begin to receive assistance within three months of her medically verified due date.</a:t>
          </a:r>
        </a:p>
        <a:p>
          <a:pPr algn="l" rtl="0">
            <a:defRPr sz="1000"/>
          </a:pPr>
          <a:r>
            <a:rPr lang="en-US" sz="800" b="0" i="0" u="none" strike="noStrike" baseline="30000">
              <a:solidFill>
                <a:srgbClr val="000000"/>
              </a:solidFill>
              <a:latin typeface="Times New Roman"/>
              <a:cs typeface="Times New Roman"/>
            </a:rPr>
            <a:t>20 </a:t>
          </a:r>
          <a:r>
            <a:rPr lang="en-US" sz="800" b="0" i="0" u="none" strike="noStrike" baseline="0">
              <a:solidFill>
                <a:srgbClr val="000000"/>
              </a:solidFill>
              <a:latin typeface="Times New Roman"/>
              <a:cs typeface="Times New Roman"/>
            </a:rPr>
            <a:t>A pregnant woman may be eligible in the seventh month if she is a minor or is documented as having a high-risk pregnancy.</a:t>
          </a:r>
        </a:p>
        <a:p>
          <a:pPr algn="l" rtl="0">
            <a:defRPr sz="1000"/>
          </a:pPr>
          <a:r>
            <a:rPr lang="en-US" sz="800" b="0" i="0" u="none" strike="noStrike" baseline="30000">
              <a:solidFill>
                <a:srgbClr val="000000"/>
              </a:solidFill>
              <a:latin typeface="Times New Roman"/>
              <a:cs typeface="Times New Roman"/>
            </a:rPr>
            <a:t>21 </a:t>
          </a:r>
          <a:r>
            <a:rPr lang="en-US" sz="800" b="0" i="0" u="none" strike="noStrike" baseline="0">
              <a:solidFill>
                <a:srgbClr val="000000"/>
              </a:solidFill>
              <a:latin typeface="Times New Roman"/>
              <a:cs typeface="Times New Roman"/>
            </a:rPr>
            <a:t>A pregnant woman is eligible in the third trimester if unmarried and medically verified to be at-risk.  After the child is born, the mother and child may receive the Community Service Jobs level of benefits for the first </a:t>
          </a:r>
          <a:r>
            <a:rPr lang="en-US" sz="800" b="0" i="0" u="none" strike="noStrike" baseline="0">
              <a:solidFill>
                <a:sysClr val="windowText" lastClr="000000"/>
              </a:solidFill>
              <a:latin typeface="Times New Roman"/>
              <a:cs typeface="Times New Roman"/>
            </a:rPr>
            <a:t>8 weeks</a:t>
          </a:r>
          <a:r>
            <a:rPr lang="en-US" sz="800" b="0" i="0" u="none" strike="noStrike" baseline="0">
              <a:solidFill>
                <a:srgbClr val="000000"/>
              </a:solidFill>
              <a:latin typeface="Times New Roman"/>
              <a:cs typeface="Times New Roman"/>
            </a:rPr>
            <a: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38101</xdr:colOff>
      <xdr:row>83</xdr:row>
      <xdr:rowOff>28573</xdr:rowOff>
    </xdr:from>
    <xdr:to>
      <xdr:col>4</xdr:col>
      <xdr:colOff>1038225</xdr:colOff>
      <xdr:row>144</xdr:row>
      <xdr:rowOff>104775</xdr:rowOff>
    </xdr:to>
    <xdr:sp macro="" textlink="">
      <xdr:nvSpPr>
        <xdr:cNvPr id="2" name="Text 1"/>
        <xdr:cNvSpPr txBox="1">
          <a:spLocks noChangeArrowheads="1"/>
        </xdr:cNvSpPr>
      </xdr:nvSpPr>
      <xdr:spPr bwMode="auto">
        <a:xfrm>
          <a:off x="38101" y="20526373"/>
          <a:ext cx="5953124" cy="9791702"/>
        </a:xfrm>
        <a:prstGeom prst="rect">
          <a:avLst/>
        </a:prstGeom>
        <a:solidFill>
          <a:schemeClr val="bg1"/>
        </a:solidFill>
        <a:ln>
          <a:noFill/>
        </a:ln>
        <a:extLst/>
      </xdr:spPr>
      <xdr:txBody>
        <a:bodyPr vertOverflow="clip" wrap="square" lIns="27432" tIns="22860" rIns="0" bIns="0" anchor="t" upright="1"/>
        <a:lstStyle/>
        <a:p>
          <a:pPr marL="0" marR="0">
            <a:lnSpc>
              <a:spcPct val="115000"/>
            </a:lnSpc>
            <a:spcBef>
              <a:spcPts val="0"/>
            </a:spcBef>
            <a:spcAft>
              <a:spcPts val="0"/>
            </a:spcAft>
          </a:pPr>
          <a:r>
            <a:rPr lang="en-US" sz="800" i="1">
              <a:effectLst/>
              <a:latin typeface="Times New Roman" panose="02020603050405020304" pitchFamily="18" charset="0"/>
              <a:ea typeface="Calibri"/>
              <a:cs typeface="Times New Roman" panose="02020603050405020304" pitchFamily="18" charset="0"/>
            </a:rPr>
            <a:t>Note</a:t>
          </a:r>
          <a:r>
            <a:rPr lang="en-US" sz="800">
              <a:effectLst/>
              <a:latin typeface="Times New Roman" panose="02020603050405020304" pitchFamily="18" charset="0"/>
              <a:ea typeface="Calibri"/>
              <a:cs typeface="Times New Roman" panose="02020603050405020304" pitchFamily="18" charset="0"/>
            </a:rPr>
            <a:t>: The table contains the activity requirements for single-parent recipients 21 years old or older.</a:t>
          </a:r>
        </a:p>
        <a:p>
          <a:pPr marL="0" marR="0">
            <a:lnSpc>
              <a:spcPct val="115000"/>
            </a:lnSpc>
            <a:spcBef>
              <a:spcPts val="0"/>
            </a:spcBef>
            <a:spcAft>
              <a:spcPts val="0"/>
            </a:spcAft>
          </a:pPr>
          <a:endParaRPr lang="en-US" sz="800">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1</a:t>
          </a:r>
          <a:r>
            <a:rPr lang="en-US" sz="800">
              <a:effectLst/>
              <a:latin typeface="Times New Roman" panose="02020603050405020304" pitchFamily="18" charset="0"/>
              <a:ea typeface="Calibri"/>
              <a:cs typeface="Times New Roman" panose="02020603050405020304" pitchFamily="18" charset="0"/>
            </a:rPr>
            <a:t> All possible activities include the following: (a) Job-related activities include job skills training, job readiness activities, and job search; (b) Education and training (E&amp;T) activities include basic or remedial education, high school/GED, English as a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second language, postsecondary education, and on-the-job training; (c) Employment activities include unsubsidized job, work supplement/subsidized job, CWEP/AWEP, and community service.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Recipients in this component are not required to participate in work activities. See appendix 1 for a description of components.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The hours apply to recipients with children age six or older.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six years old are required to work 20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move from one set of activities to another after a set period.</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Generally, they begin with job-related activities and end with employment;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the WRD for details.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 cases where the caseworker determines that educational activities are necessary for a recipient to overcome barriers to employment, the limit on the number of hours that may be spent in education may be waived.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Nonexempt recipients who are already enrolled in an undergraduate program can participate in education for their entire requirement if it leads to self-supporting employment.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Hourly limitations apply to other programs.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Counties have the option to vary their activity requirements.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These policies refer to Denver County.</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hours apply to recipients who are not attending school or who have children aged six or older.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attending school or who</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have children under six years old are required to work 20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There is no limit on education hours for recipients who applied before January 1, 2000 and who have not yet received 22 months of benefits.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in the transitional work program must develop an individualized transitional work plan with their case manager and comply with the activities requirements and deadlines established in the plan.</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These hours apply to recipients with children age six or older.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six years old must spend all required hours in non-education-related activities.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On-the-job training and work supplementation require a full-time (32- to 40-hour) commitment.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who are able to work 40 hours per week are required to do so. Recipients with children under six years old are only required to work 20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the age of 12 weeks are only required to participate in life skills training.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the age of six are required to participate in activities an average of 20 hours per week.</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who are participating in work experience or unpaid community service are required to participate for a period of time equal to the amount of the family’s monthly benefit plus Food Assistance, divided by</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the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minimum wage.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Participation must be either equivalent to the level of commitment required for full-time employment or deemed significant enough to move the recipient toward full-time employment.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Vocational education may be used to satisfy all 30 hours of the work requirement.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These hours apply to recipients with children age six or older. The number of hours that may be spent in education and training is not capped for parents of children under six years old.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requires recipients to work 40 hours, but recipients caring for a child age six or older are not sanctioned if working at least 30 hours and recipients caring for a child under six years old are not sanctioned if working at least 20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requirement applies to parents whose youngest child is at least six years old. Parents whose youngest child is two</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to six</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years old have a 20 hour per week requirement.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Parents with children under two years old are placed in the exempt component and do not have work requirements.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hours apply to recipients with children age six or older.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six years old are required to work 21 hours.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requirement is imposed at 24 months or until the state determines the recipient is work ready, whichever is sooner.</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hours apply to recipients with children age six or older. Recipients with children under six years old are required to work 27 hours.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These hours apply to recipients with children age six or older.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number of hours that may be spent in education and training is capped at two hours for parents of children under six years old.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in this component must be enrolled in E&amp;T activities for at least 12 credit hours per semester or 30 credit hours per year as well as complete 180 hours of work activities per year.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See appendix 1 for description of components.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may count vocational and postsecondary education as core activities for 12 months with no limit on the hours per week. After 12 months as a core activity, there is a 10-hour limit.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Single parents with children under age six may not be required to work more than 24 hours a week.</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Education Works program activities are focused on education and training; however, with program approval, participants may also take part in any other activity relevant to their education and pursuant to the New Mexico Works Cash Assistance Program.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social services official shall ensure that each parent or caretaker of a dependent child is engaged</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 work as soon as practicable, but no later than 24 months (whether or not consecutive) from initial receipt of assistance.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can be assigned to work activities for up to 40 hours per week, unless otherwise limited.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with reading test scores below third grade level or below sixth grade level</a:t>
          </a:r>
          <a:r>
            <a:rPr lang="en-US" sz="800">
              <a:effectLst/>
              <a:latin typeface="Times New Roman" panose="02020603050405020304" pitchFamily="18" charset="0"/>
              <a:ea typeface="Calibri"/>
              <a:cs typeface="Times New Roman" panose="02020603050405020304" pitchFamily="18" charset="0"/>
            </a:rPr>
            <a:t>, if the individual has very limited or no prior work experience,</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may participate in educational activities with no limit on the number of hours for six months as part of an intensive work readiness program.</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32 </a:t>
          </a:r>
          <a:r>
            <a:rPr lang="en-US" sz="800">
              <a:effectLst/>
              <a:latin typeface="Times New Roman" panose="02020603050405020304" pitchFamily="18" charset="0"/>
              <a:ea typeface="Calibri"/>
              <a:cs typeface="Times New Roman" panose="02020603050405020304" pitchFamily="18" charset="0"/>
            </a:rPr>
            <a:t>Postsecondary education is an allowable activity for those who are not considered job-ready.</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33 </a:t>
          </a:r>
          <a:r>
            <a:rPr lang="en-US" sz="800">
              <a:effectLst/>
              <a:latin typeface="Times New Roman" panose="02020603050405020304" pitchFamily="18" charset="0"/>
              <a:ea typeface="Calibri"/>
              <a:cs typeface="Times New Roman" panose="02020603050405020304" pitchFamily="18" charset="0"/>
            </a:rPr>
            <a:t>Recipients experiencing disabilities that prevent full-time participation, but who are able to participate in limited work and training activities, may participate in any cash assistance work program activities for which they qualify even though special accommodations may be needed. The participant’s disability must prevent full participation in these cash assistance work activities for 90 days or longer (see appendix 1 for a description of components).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34 </a:t>
          </a:r>
          <a:r>
            <a:rPr lang="en-US" sz="800">
              <a:effectLst/>
              <a:latin typeface="Times New Roman" panose="02020603050405020304" pitchFamily="18" charset="0"/>
              <a:ea typeface="Calibri"/>
              <a:cs typeface="Times New Roman" panose="02020603050405020304" pitchFamily="18" charset="0"/>
            </a:rPr>
            <a:t>This limit does not apply to vocational education or degree programs directly related to employment in current or emerging occupations for the first 12 months. </a:t>
          </a:r>
          <a:endParaRPr lang="en-US" sz="8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limit is for basic or remedial education, high school/GED, and English as a second language activities. Postsecondary education and on-the-job training may count for up to 20 hours.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Recipients with children under six years old must spend all required hours in non-education-related activities.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36 </a:t>
          </a:r>
          <a:r>
            <a:rPr lang="en-US" sz="800">
              <a:effectLst/>
              <a:latin typeface="Times New Roman" panose="02020603050405020304" pitchFamily="18" charset="0"/>
              <a:ea typeface="Calibri"/>
              <a:cs typeface="Times New Roman" panose="02020603050405020304" pitchFamily="18" charset="0"/>
            </a:rPr>
            <a:t>These hours refer to recipients not employed full time. Recipients employed full time are required to work 30 hours.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28575</xdr:colOff>
      <xdr:row>79</xdr:row>
      <xdr:rowOff>38100</xdr:rowOff>
    </xdr:from>
    <xdr:to>
      <xdr:col>4</xdr:col>
      <xdr:colOff>1295400</xdr:colOff>
      <xdr:row>112</xdr:row>
      <xdr:rowOff>111125</xdr:rowOff>
    </xdr:to>
    <xdr:sp macro="" textlink="">
      <xdr:nvSpPr>
        <xdr:cNvPr id="2" name="Text Box 3"/>
        <xdr:cNvSpPr txBox="1">
          <a:spLocks noChangeArrowheads="1"/>
        </xdr:cNvSpPr>
      </xdr:nvSpPr>
      <xdr:spPr bwMode="auto">
        <a:xfrm>
          <a:off x="28575" y="20024725"/>
          <a:ext cx="5886450" cy="635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ysClr val="windowText" lastClr="000000"/>
              </a:solidFill>
              <a:latin typeface="Times New Roman"/>
              <a:cs typeface="Times New Roman"/>
            </a:rPr>
            <a:t>Note: </a:t>
          </a:r>
          <a:r>
            <a:rPr lang="en-US" sz="800" b="0" i="0" u="none" strike="noStrike" baseline="0">
              <a:solidFill>
                <a:sysClr val="windowText" lastClr="000000"/>
              </a:solidFill>
              <a:latin typeface="Times New Roman"/>
              <a:cs typeface="Times New Roman"/>
            </a:rPr>
            <a:t> "Adult portion of benefit" describes the portion of the benefit the sanctioned individual would have received. Because the table only represents sanctions for single-parent units, in all cases the sanctioned individual is an adult.  </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 </a:t>
          </a:r>
          <a:r>
            <a:rPr lang="en-US" sz="800" b="0" i="0" u="none" strike="noStrike" baseline="0">
              <a:solidFill>
                <a:sysClr val="windowText" lastClr="000000"/>
              </a:solidFill>
              <a:latin typeface="Times New Roman"/>
              <a:cs typeface="Times New Roman"/>
            </a:rPr>
            <a:t>The unit is sanctioned for the specified number of months or until the sanctioned individual complies with the activity requirements, whichever is longer.</a:t>
          </a:r>
        </a:p>
        <a:p>
          <a:pPr algn="l" rtl="0">
            <a:defRPr sz="1000"/>
          </a:pPr>
          <a:r>
            <a:rPr lang="en-US" sz="800" b="0" i="0" u="none" strike="noStrike" baseline="30000">
              <a:solidFill>
                <a:sysClr val="windowText" lastClr="000000"/>
              </a:solidFill>
              <a:latin typeface="Times New Roman"/>
              <a:cs typeface="Times New Roman"/>
            </a:rPr>
            <a:t>*</a:t>
          </a:r>
          <a:r>
            <a:rPr lang="en-US" sz="800" b="0" i="0" u="none" strike="noStrike" baseline="0">
              <a:solidFill>
                <a:sysClr val="windowText" lastClr="000000"/>
              </a:solidFill>
              <a:latin typeface="Times New Roman"/>
              <a:cs typeface="Times New Roman"/>
            </a:rPr>
            <a:t> Data not obtained.</a:t>
          </a:r>
        </a:p>
        <a:p>
          <a:pPr algn="l" rtl="0">
            <a:defRPr sz="1000"/>
          </a:pPr>
          <a:endParaRPr lang="en-US" sz="800" b="0" i="0" u="none" strike="noStrike" baseline="0">
            <a:solidFill>
              <a:sysClr val="windowText" lastClr="000000"/>
            </a:solidFill>
            <a:latin typeface="Times New Roman"/>
            <a:cs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 </a:t>
          </a:r>
          <a:r>
            <a:rPr lang="en-US" sz="800">
              <a:solidFill>
                <a:sysClr val="windowText" lastClr="000000"/>
              </a:solidFill>
              <a:effectLst/>
              <a:latin typeface="Times New Roman"/>
              <a:ea typeface="Times New Roman"/>
            </a:rPr>
            <a:t>This sanction applies to noncompliance that occurs during the first 24 months of assistance. For noncompliance that occurs after the first 24 months, the entire unit is ineligible for benefits for one month.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 </a:t>
          </a:r>
          <a:r>
            <a:rPr lang="en-US" sz="800">
              <a:solidFill>
                <a:sysClr val="windowText" lastClr="000000"/>
              </a:solidFill>
              <a:effectLst/>
              <a:latin typeface="Times New Roman"/>
              <a:ea typeface="Times New Roman"/>
            </a:rPr>
            <a:t>The benefit is suspended for the month. If the unit complies within 15 days and maintains compliance for two weeks, the suspended benefit is paid to the unit.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3 </a:t>
          </a:r>
          <a:r>
            <a:rPr lang="en-US" sz="800">
              <a:solidFill>
                <a:sysClr val="windowText" lastClr="000000"/>
              </a:solidFill>
              <a:effectLst/>
              <a:latin typeface="Times New Roman"/>
              <a:ea typeface="Times New Roman"/>
            </a:rPr>
            <a:t>If the case is closed, the unit may reapply for its full benefits, but the application will be pending until the unit has complied with requirements for two weeks.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4 </a:t>
          </a:r>
          <a:r>
            <a:rPr lang="en-US" sz="800">
              <a:solidFill>
                <a:sysClr val="windowText" lastClr="000000"/>
              </a:solidFill>
              <a:effectLst/>
              <a:latin typeface="Times New Roman"/>
              <a:ea typeface="Times New Roman"/>
            </a:rPr>
            <a:t>Counties have the option to determine the amount and duration of sanctions.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These policies refer to Denver County.</a:t>
          </a:r>
          <a:endParaRPr lang="en-US" sz="1200">
            <a:solidFill>
              <a:sysClr val="windowText" lastClr="000000"/>
            </a:solidFill>
            <a:effectLst/>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a:ea typeface="Times New Roman"/>
            </a:rPr>
            <a:t>5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The assistance unit must engage in four consecutive weeks of employment and training activities before full family sanctions are cured.</a:t>
          </a:r>
          <a:endParaRPr lang="en-US" sz="8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Cash assistance may still be provided to the children in the unit who are under age 16; these benefits are issued to a protective payee.</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If noncompliance continues after three months of reduced benefits, the entire unit is ineligible for benefits until compliance.</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8 </a:t>
          </a:r>
          <a:r>
            <a:rPr lang="en-US" sz="800" baseline="0">
              <a:solidFill>
                <a:sysClr val="windowText" lastClr="000000"/>
              </a:solidFill>
              <a:effectLst/>
              <a:latin typeface="Times New Roman"/>
              <a:ea typeface="Times New Roman"/>
            </a:rPr>
            <a:t>A new application for TANF assistance may be required to reinstate eligibility.</a:t>
          </a:r>
          <a:endParaRPr lang="en-US" sz="8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9 </a:t>
          </a:r>
          <a:r>
            <a:rPr lang="en-US" sz="800">
              <a:solidFill>
                <a:sysClr val="windowText" lastClr="000000"/>
              </a:solidFill>
              <a:effectLst/>
              <a:latin typeface="Times New Roman"/>
              <a:ea typeface="Times New Roman"/>
            </a:rPr>
            <a:t>The sanctioned parent must also sign a family investment agreement and complete 20 hours of eligible education or work activities to become eligible again. The sanction continues until the parent fully complies.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10 </a:t>
          </a:r>
          <a:r>
            <a:rPr lang="en-US" sz="800">
              <a:solidFill>
                <a:sysClr val="windowText" lastClr="000000"/>
              </a:solidFill>
              <a:effectLst/>
              <a:latin typeface="Times New Roman"/>
              <a:ea typeface="Times New Roman"/>
            </a:rPr>
            <a:t>A caseworker's judgment may be used to determine whether the unit must be in compliance for two weeks before regaining benefits.</a:t>
          </a:r>
        </a:p>
        <a:p>
          <a:pPr marL="0" marR="0" indent="0" defTabSz="914400" rtl="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in this component are not required to participate in work activities; therefore, they have no sanctions.</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See Appendix 1 for a description of components.</a:t>
          </a:r>
          <a:endParaRPr lang="en-US" sz="800">
            <a:solidFill>
              <a:sysClr val="windowText" lastClr="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a:ea typeface="Times New Roman"/>
            </a:rPr>
            <a:t>12 </a:t>
          </a:r>
          <a:r>
            <a:rPr lang="en-US" sz="800">
              <a:solidFill>
                <a:sysClr val="windowText" lastClr="000000"/>
              </a:solidFill>
              <a:effectLst/>
              <a:latin typeface="Times New Roman"/>
              <a:ea typeface="Times New Roman"/>
            </a:rPr>
            <a:t>The initial sanction does not reduce benefits. Recipients are given a written warning detailing the consequences of subsequent failures to comply.</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13 </a:t>
          </a:r>
          <a:r>
            <a:rPr lang="en-US" sz="800">
              <a:solidFill>
                <a:sysClr val="windowText" lastClr="000000"/>
              </a:solidFill>
              <a:effectLst/>
              <a:latin typeface="Times New Roman"/>
              <a:ea typeface="Times New Roman"/>
            </a:rPr>
            <a:t>If the adult is compliant within two weeks, only the adult portion of the benefit is removed (this is referred to as the adjusted payment standard). If the adult is compliant within two to four weeks, the adjusted payment standard is reduced by one-third; if the adult is compliant within five to eight weeks, the adjusted payment standard is reduced by two-thirds. In addition, the case may also be closed if the adult is sanctioned for more than three months in any 12-month period (any portion of a month counts as one month).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14 </a:t>
          </a:r>
          <a:r>
            <a:rPr lang="en-US" sz="800">
              <a:solidFill>
                <a:sysClr val="windowText" lastClr="000000"/>
              </a:solidFill>
              <a:effectLst/>
              <a:latin typeface="Times New Roman"/>
              <a:ea typeface="Times New Roman"/>
            </a:rPr>
            <a:t>If a unit accrues three months of sanctions in any 12-month period, the case may be closed. Any portion of a month counts as one full month.</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15 </a:t>
          </a:r>
          <a:r>
            <a:rPr lang="en-US" sz="800">
              <a:solidFill>
                <a:sysClr val="windowText" lastClr="000000"/>
              </a:solidFill>
              <a:effectLst/>
              <a:latin typeface="Times New Roman"/>
              <a:ea typeface="Times New Roman"/>
            </a:rPr>
            <a:t>The individual is placed on probationary status for the following school term to improve his/her grade point average (GPA) or meet the educational institution's standards.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16 </a:t>
          </a:r>
          <a:r>
            <a:rPr lang="en-US" sz="800">
              <a:solidFill>
                <a:sysClr val="windowText" lastClr="000000"/>
              </a:solidFill>
              <a:effectLst/>
              <a:latin typeface="Times New Roman"/>
              <a:ea typeface="Times New Roman"/>
            </a:rPr>
            <a:t>The program participant is placed on probation if s/he has not met program requirements.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At the end of the probationary period, if standards have not been met or an overall GPA of 2.5 has not been achieved, the department may take action to terminate an individual's participation in the Education Works program.</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17 </a:t>
          </a:r>
          <a:r>
            <a:rPr lang="en-US" sz="800">
              <a:solidFill>
                <a:sysClr val="windowText" lastClr="000000"/>
              </a:solidFill>
              <a:effectLst/>
              <a:latin typeface="Times New Roman"/>
              <a:ea typeface="Times New Roman"/>
            </a:rPr>
            <a:t>Individuals</a:t>
          </a:r>
          <a:r>
            <a:rPr lang="en-US" sz="800" baseline="0">
              <a:solidFill>
                <a:sysClr val="windowText" lastClr="000000"/>
              </a:solidFill>
              <a:effectLst/>
              <a:latin typeface="Times New Roman"/>
              <a:ea typeface="Times New Roman"/>
            </a:rPr>
            <a:t> who reapply within the first 10 days following the termination month may be eligible for a streamlined application process.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18 </a:t>
          </a:r>
          <a:r>
            <a:rPr lang="en-US" sz="800">
              <a:solidFill>
                <a:sysClr val="windowText" lastClr="000000"/>
              </a:solidFill>
              <a:effectLst/>
              <a:latin typeface="Times New Roman"/>
              <a:ea typeface="Times New Roman"/>
            </a:rPr>
            <a:t>If noncompliance continues for more than one month, the case may be closed. The case can be closed for no longer than 12 months.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19 </a:t>
          </a:r>
          <a:r>
            <a:rPr lang="en-US" sz="800">
              <a:solidFill>
                <a:sysClr val="windowText" lastClr="000000"/>
              </a:solidFill>
              <a:effectLst/>
              <a:latin typeface="Times New Roman"/>
              <a:ea typeface="Times New Roman"/>
            </a:rPr>
            <a:t>If the unit complies within one month of the sanction, the adult portion of the benefit is removed for one month and the case remains open.</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20 </a:t>
          </a:r>
          <a:r>
            <a:rPr lang="en-US" sz="800" baseline="0">
              <a:solidFill>
                <a:sysClr val="windowText" lastClr="000000"/>
              </a:solidFill>
              <a:effectLst/>
              <a:latin typeface="Times New Roman"/>
              <a:ea typeface="Times New Roman"/>
            </a:rPr>
            <a:t>The sanction applies for a minimum of 30 days and until they demonstrate and maintain compliance for one week. After 90 days, all cash benefits are closed until compliance is maintained for one week.</a:t>
          </a:r>
        </a:p>
        <a:p>
          <a:pPr marL="0" marR="0">
            <a:spcBef>
              <a:spcPts val="0"/>
            </a:spcBef>
            <a:spcAft>
              <a:spcPts val="0"/>
            </a:spcAft>
          </a:pPr>
          <a:r>
            <a:rPr lang="en-US" sz="800" baseline="30000">
              <a:solidFill>
                <a:sysClr val="windowText" lastClr="000000"/>
              </a:solidFill>
              <a:effectLst/>
              <a:latin typeface="Times New Roman"/>
              <a:ea typeface="Times New Roman"/>
            </a:rPr>
            <a:t>21 </a:t>
          </a:r>
          <a:r>
            <a:rPr lang="en-US" sz="800">
              <a:solidFill>
                <a:sysClr val="windowText" lastClr="000000"/>
              </a:solidFill>
              <a:effectLst/>
              <a:latin typeface="Times New Roman"/>
              <a:ea typeface="Times New Roman"/>
            </a:rPr>
            <a:t>In a two-person unit, the adult portion is equal to the difference between the benefit a family of three would have received and the benefit the two-person family actually received. For all other family sizes, the adult portion is computed normally, using the difference between the family's current monthly benefit and the monthly benefit for a family size excluding the sanctioned adult.</a:t>
          </a:r>
        </a:p>
        <a:p>
          <a:pPr marL="0" marR="0">
            <a:spcBef>
              <a:spcPts val="0"/>
            </a:spcBef>
            <a:spcAft>
              <a:spcPts val="0"/>
            </a:spcAft>
          </a:pPr>
          <a:r>
            <a:rPr lang="en-US" sz="800" baseline="30000">
              <a:solidFill>
                <a:sysClr val="windowText" lastClr="000000"/>
              </a:solidFill>
              <a:effectLst/>
              <a:latin typeface="Times New Roman"/>
              <a:ea typeface="Times New Roman"/>
            </a:rPr>
            <a:t>22 </a:t>
          </a:r>
          <a:r>
            <a:rPr lang="en-US" sz="800">
              <a:solidFill>
                <a:sysClr val="windowText" lastClr="000000"/>
              </a:solidFill>
              <a:effectLst/>
              <a:latin typeface="Times New Roman"/>
              <a:ea typeface="Times New Roman"/>
            </a:rPr>
            <a:t>The unit must also complete a trial participation period before it is eligible to receive benefits again.</a:t>
          </a:r>
          <a:endParaRPr lang="en-US" sz="1200">
            <a:solidFill>
              <a:sysClr val="windowText" lastClr="000000"/>
            </a:solidFill>
            <a:effectLst/>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23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After a family receives 60 or more months of countable assistance, the case is closed, unless the noncompliance is due to good cause.</a:t>
          </a:r>
          <a:endParaRPr kumimoji="0" lang="en-US" sz="12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a:spcBef>
              <a:spcPts val="0"/>
            </a:spcBef>
            <a:spcAft>
              <a:spcPts val="0"/>
            </a:spcAft>
          </a:pPr>
          <a:r>
            <a:rPr lang="en-US" sz="800" baseline="30000">
              <a:solidFill>
                <a:sysClr val="windowText" lastClr="000000"/>
              </a:solidFill>
              <a:effectLst/>
              <a:latin typeface="Times New Roman"/>
              <a:ea typeface="Times New Roman"/>
            </a:rPr>
            <a:t>24 </a:t>
          </a:r>
          <a:r>
            <a:rPr lang="en-US" sz="800">
              <a:solidFill>
                <a:sysClr val="windowText" lastClr="000000"/>
              </a:solidFill>
              <a:effectLst/>
              <a:latin typeface="Times New Roman"/>
              <a:ea typeface="Times New Roman"/>
            </a:rPr>
            <a:t>The sanction remains in effect until the individual is compliant for four weeks; after four weeks of compliance, benefits are restored to their pre-sanction level. If, after four months, the individual does not come into</a:t>
          </a:r>
          <a:r>
            <a:rPr lang="en-US" sz="800" baseline="0">
              <a:solidFill>
                <a:sysClr val="windowText" lastClr="000000"/>
              </a:solidFill>
              <a:effectLst/>
              <a:latin typeface="Times New Roman"/>
              <a:ea typeface="Times New Roman"/>
            </a:rPr>
            <a:t> compliance</a:t>
          </a:r>
          <a:r>
            <a:rPr lang="en-US" sz="800">
              <a:solidFill>
                <a:sysClr val="windowText" lastClr="000000"/>
              </a:solidFill>
              <a:effectLst/>
              <a:latin typeface="Times New Roman"/>
              <a:ea typeface="Times New Roman"/>
            </a:rPr>
            <a:t>, the case is closed. If the case is reopened,</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sanctions will continue where they left off when</a:t>
          </a:r>
          <a:r>
            <a:rPr lang="en-US" sz="800" baseline="0">
              <a:solidFill>
                <a:sysClr val="windowText" lastClr="000000"/>
              </a:solidFill>
              <a:effectLst/>
              <a:latin typeface="Times New Roman"/>
              <a:ea typeface="Times New Roman"/>
            </a:rPr>
            <a:t> the case closed</a:t>
          </a:r>
          <a:r>
            <a:rPr lang="en-US" sz="800">
              <a:solidFill>
                <a:sysClr val="windowText" lastClr="000000"/>
              </a:solidFill>
              <a:effectLst/>
              <a:latin typeface="Times New Roman"/>
              <a:ea typeface="Times New Roman"/>
            </a:rPr>
            <a:t>.</a:t>
          </a:r>
        </a:p>
        <a:p>
          <a:pPr marL="0" marR="0">
            <a:spcBef>
              <a:spcPts val="0"/>
            </a:spcBef>
            <a:spcAft>
              <a:spcPts val="0"/>
            </a:spcAft>
          </a:pPr>
          <a:r>
            <a:rPr lang="en-US" sz="800" baseline="30000">
              <a:solidFill>
                <a:sysClr val="windowText" lastClr="000000"/>
              </a:solidFill>
              <a:effectLst/>
              <a:latin typeface="Times New Roman"/>
              <a:ea typeface="Times New Roman"/>
            </a:rPr>
            <a:t>25 </a:t>
          </a:r>
          <a:r>
            <a:rPr lang="en-US" sz="800">
              <a:solidFill>
                <a:sysClr val="windowText" lastClr="000000"/>
              </a:solidFill>
              <a:effectLst/>
              <a:latin typeface="Times New Roman"/>
              <a:ea typeface="Times New Roman"/>
            </a:rPr>
            <a:t>If a nonexempt member of the unit does not comply with work requirements after receiving assistance for 24 months, the case is closed.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26 </a:t>
          </a:r>
          <a:r>
            <a:rPr lang="en-US" sz="800">
              <a:solidFill>
                <a:sysClr val="windowText" lastClr="000000"/>
              </a:solidFill>
              <a:effectLst/>
              <a:latin typeface="Times New Roman"/>
              <a:ea typeface="Times New Roman"/>
            </a:rPr>
            <a:t>Wisconsin has three components (see appendix 1 for description of components). If a recipient refuses to participate in an activity,</a:t>
          </a:r>
          <a:r>
            <a:rPr lang="en-US" sz="800" baseline="0">
              <a:solidFill>
                <a:sysClr val="windowText" lastClr="000000"/>
              </a:solidFill>
              <a:effectLst/>
              <a:latin typeface="Times New Roman"/>
              <a:ea typeface="Times New Roman"/>
            </a:rPr>
            <a:t> s/he is permanently ineligible for benefits in that component. The unit may receive benefits again</a:t>
          </a:r>
          <a:r>
            <a:rPr lang="en-US" sz="800">
              <a:solidFill>
                <a:sysClr val="windowText" lastClr="000000"/>
              </a:solidFill>
              <a:effectLst/>
              <a:latin typeface="Times New Roman"/>
              <a:ea typeface="Times New Roman"/>
            </a:rPr>
            <a:t> if</a:t>
          </a:r>
          <a:r>
            <a:rPr lang="en-US" sz="800" baseline="0">
              <a:solidFill>
                <a:sysClr val="windowText" lastClr="000000"/>
              </a:solidFill>
              <a:effectLst/>
              <a:latin typeface="Times New Roman"/>
              <a:ea typeface="Times New Roman"/>
            </a:rPr>
            <a:t> s/he </a:t>
          </a:r>
          <a:r>
            <a:rPr lang="en-US" sz="800">
              <a:solidFill>
                <a:sysClr val="windowText" lastClr="000000"/>
              </a:solidFill>
              <a:effectLst/>
              <a:latin typeface="Times New Roman"/>
              <a:ea typeface="Times New Roman"/>
            </a:rPr>
            <a:t>becomes eligible for one of the other</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components. There is no permanent sanction for individuals in unsubsidized employment.</a:t>
          </a:r>
          <a:endParaRPr lang="en-US" sz="1200">
            <a:solidFill>
              <a:sysClr val="windowText" lastClr="000000"/>
            </a:solidFill>
            <a:effectLst/>
            <a:latin typeface="Times New Roman"/>
            <a:ea typeface="Times New Roman"/>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59</xdr:row>
      <xdr:rowOff>0</xdr:rowOff>
    </xdr:from>
    <xdr:to>
      <xdr:col>5</xdr:col>
      <xdr:colOff>0</xdr:colOff>
      <xdr:row>70</xdr:row>
      <xdr:rowOff>190499</xdr:rowOff>
    </xdr:to>
    <xdr:sp macro="" textlink="">
      <xdr:nvSpPr>
        <xdr:cNvPr id="2" name="TextBox 1"/>
        <xdr:cNvSpPr txBox="1"/>
      </xdr:nvSpPr>
      <xdr:spPr>
        <a:xfrm>
          <a:off x="0" y="12468225"/>
          <a:ext cx="5991225" cy="228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Times New Roman"/>
              <a:ea typeface="Times New Roman"/>
            </a:rPr>
            <a:t>Note: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A coding of "n.a." implies that the described case is not applicable in a given state. For example, if a state's policy is to always include nonparent caretakers in the assistance unit, the corresponding column would be coded "n.a." because it refers to cases where the nonparent caretaker is excluded from the unit, which cannot exist in that state.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30000" noProof="0">
            <a:ln>
              <a:noFill/>
            </a:ln>
            <a:solidFill>
              <a:sysClr val="windowText" lastClr="000000"/>
            </a:solidFill>
            <a:effectLst/>
            <a:uLnTx/>
            <a:uFillTx/>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Data not obtained.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Times New Roman"/>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a:t>
          </a:r>
          <a:r>
            <a:rPr lang="en-US" sz="800">
              <a:solidFill>
                <a:srgbClr val="000000"/>
              </a:solidFill>
              <a:effectLst/>
              <a:latin typeface="Times New Roman" panose="02020603050405020304" pitchFamily="18" charset="0"/>
              <a:ea typeface="Times New Roman"/>
              <a:cs typeface="Times New Roman" panose="02020603050405020304" pitchFamily="18" charset="0"/>
            </a:rPr>
            <a:t> This column is only relevant in those states that, under some circumstances, exclude a parent from an assistance unit after a time limit is reached but continue to pay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benefits to the children.</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 This column refers to those non-parent caretakers who are either prohibited from being included due to their status as a non-parent or because their non-parent status gives them an option of choosing to not be a part of the unit.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 An n.a. in this column means the state never allows non-parent caretakers to be a part of the assistance unit.</a:t>
          </a:r>
        </a:p>
        <a:p>
          <a:pPr eaLnBrk="1" fontAlgn="auto" latinLnBrk="0" hangingPunct="1"/>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A nonexempt parent residing in the same household </a:t>
          </a:r>
          <a:r>
            <a:rPr lang="en-US" sz="800" b="0" i="0" baseline="0">
              <a:solidFill>
                <a:schemeClr val="dk1"/>
              </a:solidFill>
              <a:effectLst/>
              <a:latin typeface="Times New Roman" panose="02020603050405020304" pitchFamily="18" charset="0"/>
              <a:ea typeface="+mn-ea"/>
              <a:cs typeface="Times New Roman" panose="02020603050405020304" pitchFamily="18" charset="0"/>
            </a:rPr>
            <a:t>as a child receiving assistance and who is receiving non-federal assistance may be required to participate in work activities up to 40 hours per week, unless otherwise limited.</a:t>
          </a:r>
          <a:endParaRPr lang="en-US" sz="800">
            <a:effectLst/>
            <a:latin typeface="Times New Roman" panose="02020603050405020304" pitchFamily="18" charset="0"/>
            <a:cs typeface="Times New Roman" panose="02020603050405020304" pitchFamily="18" charset="0"/>
          </a:endParaRPr>
        </a:p>
        <a:p>
          <a:pPr eaLnBrk="1" fontAlgn="auto" latinLnBrk="0" hangingPunct="1"/>
          <a:r>
            <a:rPr lang="en-US" sz="800" b="0" i="0" baseline="30000">
              <a:solidFill>
                <a:schemeClr val="dk1"/>
              </a:solidFill>
              <a:effectLst/>
              <a:latin typeface="Times New Roman" panose="02020603050405020304" pitchFamily="18" charset="0"/>
              <a:ea typeface="+mn-ea"/>
              <a:cs typeface="Times New Roman" panose="02020603050405020304" pitchFamily="18" charset="0"/>
            </a:rPr>
            <a:t>5 </a:t>
          </a:r>
          <a:r>
            <a:rPr lang="en-US" sz="800" b="0" i="0" baseline="0">
              <a:solidFill>
                <a:schemeClr val="dk1"/>
              </a:solidFill>
              <a:effectLst/>
              <a:latin typeface="Times New Roman" panose="02020603050405020304" pitchFamily="18" charset="0"/>
              <a:ea typeface="+mn-ea"/>
              <a:cs typeface="Times New Roman" panose="02020603050405020304" pitchFamily="18" charset="0"/>
            </a:rPr>
            <a:t>A nonexempt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individual receiving assistance may be required to participate in work activities up to 40 hours per week, unless otherwise limited.</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6 </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Immigrant parents who are ineligible for TANF but are authorized to work in the U.S. are required to participate in work activities.</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All non-parent caretakers are always included in the assistance unit.</a:t>
          </a:r>
          <a:endParaRPr lang="en-US" sz="8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43543</xdr:colOff>
      <xdr:row>57</xdr:row>
      <xdr:rowOff>118384</xdr:rowOff>
    </xdr:from>
    <xdr:to>
      <xdr:col>1</xdr:col>
      <xdr:colOff>3314700</xdr:colOff>
      <xdr:row>63</xdr:row>
      <xdr:rowOff>57150</xdr:rowOff>
    </xdr:to>
    <xdr:sp macro="" textlink="">
      <xdr:nvSpPr>
        <xdr:cNvPr id="2" name="Rectangle 1"/>
        <xdr:cNvSpPr>
          <a:spLocks noChangeArrowheads="1"/>
        </xdr:cNvSpPr>
      </xdr:nvSpPr>
      <xdr:spPr bwMode="auto">
        <a:xfrm>
          <a:off x="43543" y="10853059"/>
          <a:ext cx="5871482" cy="9103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In some states, benefits are provided to two-parent units under a state-funded program instead of through federal TANF.  The table describes the treatment of two-parent units regardless of the funding source.</a:t>
          </a:r>
        </a:p>
        <a:p>
          <a:pPr algn="l" rtl="0">
            <a:defRPr sz="1000"/>
          </a:pPr>
          <a:endParaRPr lang="en-US" sz="80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a:ea typeface="Times New Roman"/>
            </a:rPr>
            <a:t>1 </a:t>
          </a:r>
          <a:r>
            <a:rPr lang="en-US" sz="800">
              <a:solidFill>
                <a:sysClr val="windowText" lastClr="000000"/>
              </a:solidFill>
              <a:effectLst/>
              <a:latin typeface="Times New Roman"/>
              <a:ea typeface="Times New Roman"/>
            </a:rPr>
            <a:t>All two-parent families are funded through a state program with the same eligibility rules as the state's TANF program; however, no two-parent families are eligible for TANF funding.</a:t>
          </a:r>
        </a:p>
        <a:p>
          <a:pPr marL="0" marR="0">
            <a:spcBef>
              <a:spcPts val="0"/>
            </a:spcBef>
            <a:spcAft>
              <a:spcPts val="0"/>
            </a:spcAft>
          </a:pPr>
          <a:r>
            <a:rPr lang="en-US" sz="800" baseline="30000">
              <a:solidFill>
                <a:srgbClr val="000000"/>
              </a:solidFill>
              <a:effectLst/>
              <a:latin typeface="Times New Roman"/>
              <a:ea typeface="Times New Roman"/>
            </a:rPr>
            <a:t>2 </a:t>
          </a:r>
          <a:r>
            <a:rPr lang="en-US" sz="800">
              <a:solidFill>
                <a:srgbClr val="000000"/>
              </a:solidFill>
              <a:effectLst/>
              <a:latin typeface="Times New Roman"/>
              <a:ea typeface="Times New Roman"/>
            </a:rPr>
            <a:t>The state does not provide benefits to two-parent, nondisabled units.</a:t>
          </a:r>
          <a:endParaRPr lang="en-US" sz="8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58</xdr:row>
      <xdr:rowOff>171449</xdr:rowOff>
    </xdr:from>
    <xdr:to>
      <xdr:col>3</xdr:col>
      <xdr:colOff>1123950</xdr:colOff>
      <xdr:row>85</xdr:row>
      <xdr:rowOff>47625</xdr:rowOff>
    </xdr:to>
    <xdr:sp macro="" textlink="">
      <xdr:nvSpPr>
        <xdr:cNvPr id="2" name="Text Box 52"/>
        <xdr:cNvSpPr txBox="1">
          <a:spLocks noChangeArrowheads="1"/>
        </xdr:cNvSpPr>
      </xdr:nvSpPr>
      <xdr:spPr bwMode="auto">
        <a:xfrm>
          <a:off x="0" y="12049124"/>
          <a:ext cx="5972175" cy="5019676"/>
        </a:xfrm>
        <a:prstGeom prst="rect">
          <a:avLst/>
        </a:prstGeom>
        <a:solidFill>
          <a:sysClr val="window" lastClr="FFFFFF"/>
        </a:solidFill>
        <a:ln>
          <a:noFill/>
        </a:ln>
        <a:extLst/>
      </xdr:spPr>
      <xdr:txBody>
        <a:bodyPr vertOverflow="clip" wrap="square" lIns="18288" tIns="22860" rIns="0" bIns="0" anchor="t" upright="1"/>
        <a:lstStyle/>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table describes the treatment of child support collected by the state on behalf of a TANF recipient; it does not cover the treatment of child support received by the family directly from the absent parent. Child support collections may be counted as income for eligibility purposes regardless of whether they are transferred to the family; however, child support retained by the state is never counted for purposes of benefit computation. Although many states have created unique child support policies, some states still provide families with the traditional $50 pass-through used under AFDC.</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traditional pass-through is represented in this table with "All but $50" in the first column, and "$50" in the second and third columns. Also, this table does not cover the transfer of child support payments in excess of current or total TANF benefits.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Some states with values displayed in this column do not have income eligibility tests for recipients, according to table IV.A.4. In table IV.A.4, we do not display net income tests if the calculation of the test and the disregards allowed for the test do not differ from those used to calculate the benefit. However, for families with child support income, the net income eligibility test may differ from the benefit computation. For purposes of calculating eligibility when the family receives child support income, the net income test for recipients is equivalent to the benefit calculation in the state (see tables II.A.1, II.A.2, and II.A.3).</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States that do not count any child support collections for calculating recipients' eligibility generally use other methods to ensure that families with high and continuing child support amounts do not remain on the rolls indefinitely.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Any child support collected on behalf of a child subject to a family cap is transferred to the family and treated as exempt income.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Child support income is not treated as income for initial eligibility grant calculation, but child support income is included in the net nonexempt income calculation for determining ongoing recipient financial eligibility even when the support is redirected to the local child support agency.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 addition to the $50 pass-through payment, Delaware provides a supplemental child support payment, which is calculated by subtracting a recipient's current disposable income from his or her disposable income as it would have been calculated in 1975.</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amount of child support collected or the amount of unmet need, whichever is smaller, is transferred to the family as unearned income and disregarded for benefit determination.</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unmet need, also called the gap payment, is calculated as the consolidated need standard for the unit's family size minus the maximum benefit for the unit's family size minus the unit's net income. For units affected by the family cap, the amount of unmet need is calculated using the standard of need for the family size that includes the capped child, but using the family maximum that excludes the capped child.</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state will divert child support income to meet the unmet needs of a parent's ineligible dependent children who live in the assistance unit.</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After the initial $50 pass-through, the state then transfers child support in the amount of the unmet need, also known as the gap payment, to the family as unearned income and disregards the child support for benefit determination.</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unmet need is calculated as the consolidated need standard for the unit's family size minus the maximum benefit for the unit's family size minus the unit's net income.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All child support collected on behalf of a child subject to the family cap is transferred to the family. For children subject to the family cap, the first $90 of unearned income, including child support, is disregarded for eligibility and benefit computation; the rest is counted.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Montana adds any child support collected up to $100 to the TANF payment. This money is considered an addition to the TANF payment, not a pass-through of child support income, and is disregarded for eligibility purposes.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total pass-through amount is up to $100 if there is one child in the family and up to $200 if there is more than one child in the family.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total pass-through amount is $50 per child up to $200 if there is more than one child in the family.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unmet need, also called the gap payment, is calculated as 63.7 percent of the smaller of retained child support for the month</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or the maximum amount that would not make the family ineligible for TANF if counted as income. The state defines "retained child support" as the amount equal to the smaller of the current month's collection, the basic TANF award for the month, or the current monthly obligation excluding arrears.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state will add to the TANF payment the smaller of the court-ordered payment amount, the amount the Office of the Attorney General received during that month, or $75. This money is considered an addition to the TANF benefit, not a pass-through of child support income, and is disregarded for eligibility purposes.</a:t>
          </a:r>
        </a:p>
        <a:p>
          <a:pPr marL="0" marR="0">
            <a:spcBef>
              <a:spcPts val="0"/>
            </a:spcBef>
            <a:spcAft>
              <a:spcPts val="0"/>
            </a:spcAft>
          </a:pPr>
          <a:endParaRPr lang="en-US" sz="800">
            <a:solidFill>
              <a:sysClr val="windowText" lastClr="000000"/>
            </a:solidFill>
            <a:effectLst/>
            <a:latin typeface="Times New Roman" panose="02020603050405020304" pitchFamily="18" charset="0"/>
            <a:ea typeface="Times New Roman"/>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69</xdr:row>
      <xdr:rowOff>48622</xdr:rowOff>
    </xdr:from>
    <xdr:to>
      <xdr:col>5</xdr:col>
      <xdr:colOff>666750</xdr:colOff>
      <xdr:row>151</xdr:row>
      <xdr:rowOff>38100</xdr:rowOff>
    </xdr:to>
    <xdr:sp macro="" textlink="">
      <xdr:nvSpPr>
        <xdr:cNvPr id="2" name="TextBox 1"/>
        <xdr:cNvSpPr txBox="1"/>
      </xdr:nvSpPr>
      <xdr:spPr>
        <a:xfrm>
          <a:off x="9525" y="28566472"/>
          <a:ext cx="5991225" cy="13267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Times New Roman" panose="02020603050405020304" pitchFamily="18" charset="0"/>
              <a:ea typeface="Calibri"/>
              <a:cs typeface="Times New Roman" panose="02020603050405020304" pitchFamily="18" charset="0"/>
            </a:rPr>
            <a:t>Note</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Calibri"/>
              <a:cs typeface="Times New Roman" panose="02020603050405020304" pitchFamily="18" charset="0"/>
            </a:rPr>
            <a:t>: “No Limit” indicates a state does not place a limit on the amount of assets that can be held by the unit. A "—-" indicates the state does not place a limit on that particular type of asset account, but may otherwise have an asset test.</a:t>
          </a:r>
        </a:p>
        <a:p>
          <a:pPr marL="0" marR="0">
            <a:lnSpc>
              <a:spcPct val="115000"/>
            </a:lnSpc>
            <a:spcBef>
              <a:spcPts val="0"/>
            </a:spcBef>
            <a:spcAft>
              <a:spcPts val="0"/>
            </a:spcAft>
          </a:pPr>
          <a:endParaRPr lang="en-US" sz="800" baseline="30000">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E</a:t>
          </a:r>
          <a:r>
            <a:rPr lang="en-US" sz="800">
              <a:effectLst/>
              <a:latin typeface="Times New Roman" panose="02020603050405020304" pitchFamily="18" charset="0"/>
              <a:ea typeface="Calibri"/>
              <a:cs typeface="Times New Roman" panose="02020603050405020304" pitchFamily="18" charset="0"/>
            </a:rPr>
            <a:t> Equity value of the vehicle.</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F</a:t>
          </a:r>
          <a:r>
            <a:rPr lang="en-US" sz="800">
              <a:effectLst/>
              <a:latin typeface="Times New Roman" panose="02020603050405020304" pitchFamily="18" charset="0"/>
              <a:ea typeface="Calibri"/>
              <a:cs typeface="Times New Roman" panose="02020603050405020304" pitchFamily="18" charset="0"/>
            </a:rPr>
            <a:t> Fair-market value of the vehicle.</a:t>
          </a:r>
        </a:p>
        <a:p>
          <a:pPr marL="0" marR="0">
            <a:lnSpc>
              <a:spcPct val="115000"/>
            </a:lnSpc>
            <a:spcBef>
              <a:spcPts val="0"/>
            </a:spcBef>
            <a:spcAft>
              <a:spcPts val="0"/>
            </a:spcAft>
          </a:pPr>
          <a:endParaRPr lang="en-US" sz="800" baseline="30000">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a:t>
          </a:r>
          <a:r>
            <a:rPr lang="en-US" sz="800">
              <a:effectLst/>
              <a:latin typeface="Times New Roman" panose="02020603050405020304" pitchFamily="18" charset="0"/>
              <a:ea typeface="Calibri"/>
              <a:cs typeface="Times New Roman" panose="02020603050405020304" pitchFamily="18" charset="0"/>
            </a:rPr>
            <a:t> Data not obtained.</a:t>
          </a:r>
        </a:p>
        <a:p>
          <a:pPr marL="0" marR="0">
            <a:lnSpc>
              <a:spcPct val="115000"/>
            </a:lnSpc>
            <a:spcBef>
              <a:spcPts val="0"/>
            </a:spcBef>
            <a:spcAft>
              <a:spcPts val="0"/>
            </a:spcAft>
          </a:pP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Units including an elderly person may exempt $3,000; all other units exempt $2,000.</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Vehicles are exempt if used for one of the following:</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(1) to meet the family's basic needs, such as getting food and medical care or other essentials;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(2) to go to and from work, school, training, or work activity (such as job search or community service);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Fifty percent of earned income that is deposited into an IDA is disregarded for eligibility and benefit computation. The monthly value of the disregard cannot exceed $100.</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Units including an elderly or disabled person may exempt $3,250; all other units exempt $2,000.</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Each vehicle must be evaluated for its equity value.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Before this calculation, all the following vehicles are completely excluded: (1) is necessary for long-distance travel that is essential for employment;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(2) is necessary to transport a physically disabled household member;</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(3) would be exempt under previously stated exemptions but the vehicle is not in use because of temporary unemployment;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(4) used to carry fuel or water to the home and is the primary method of obtaining fuel or water; and (5) is a gift, donation, or family transfer. For each remaining vehicle, exclude one additional vehicle per adult and one additional vehicle per licensed child who uses the vehicle to travel to school, employment, or job search. For each remaining vehicle not completely excluded, the equity value that exceeds $9,500 counts against the family’s asset limit.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unit may exempt $9,500 of the equity value of a vehicle or the entire value of one vehicle used to transport a handicapped person.</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match rate is determined case by case and cannot exceed $1,500 a year.</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vehicle is used for job search, or to travel to work or education and training, the unit may exclude $4,650 of the value.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vehicle is not used for these purposes, $1,500 of the equity value may be excluded.</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vehicle is used more than 50 percent of the time to produce income or as a dwelling, it is totally excluded.</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Funds in an IDA may also be matched on behalf of the individual by a qualified entity, which may be defined as one of the following: a specific not-for-profit organization, or Georgian state or local government acting in cooperation with a not-for-profit organization.</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Deposits must come from earned income, and all deposits must be matched by state or local government, or through contributions made by a nonprofit entity.</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All withdrawals from the IDA account must be in the form of vendor payments made on behalf of the client for one or more of the intended purposes of the IDA.</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Additionally, $5,874 of the equity value of a vehicle is exempt for each adult and working teenager whose resources must be considered in determining eligibility.</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matches $0.50 for every dollar of a recipient's assets; federal funds match another $0.50.</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Only liquid resources are considered for eligibility determinations.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Liquid resources include cash, checking</a:t>
          </a:r>
          <a:r>
            <a:rPr lang="en-US" sz="800">
              <a:effectLst/>
              <a:latin typeface="Times New Roman" panose="02020603050405020304" pitchFamily="18" charset="0"/>
              <a:ea typeface="Calibri"/>
              <a:cs typeface="Times New Roman" panose="02020603050405020304" pitchFamily="18" charset="0"/>
            </a:rPr>
            <a:t> and savings accounts, CDs, stocks and bonds, and money market accounts.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14 </a:t>
          </a:r>
          <a:r>
            <a:rPr lang="en-US" sz="800">
              <a:effectLst/>
              <a:latin typeface="Times New Roman" panose="02020603050405020304" pitchFamily="18" charset="0"/>
              <a:ea typeface="Calibri"/>
              <a:cs typeface="Times New Roman" panose="02020603050405020304" pitchFamily="18" charset="0"/>
            </a:rPr>
            <a:t>Community agencies will contribute matching funds up to $2,000 a year.</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15 </a:t>
          </a:r>
          <a:r>
            <a:rPr lang="en-US" sz="800">
              <a:effectLst/>
              <a:latin typeface="Times New Roman" panose="02020603050405020304" pitchFamily="18" charset="0"/>
              <a:ea typeface="Calibri"/>
              <a:cs typeface="Times New Roman" panose="02020603050405020304" pitchFamily="18" charset="0"/>
            </a:rPr>
            <a:t>The amount is the vehicle's average trade-in</a:t>
          </a:r>
          <a:r>
            <a:rPr lang="en-US" sz="800" baseline="0">
              <a:effectLst/>
              <a:latin typeface="Times New Roman" panose="02020603050405020304" pitchFamily="18" charset="0"/>
              <a:ea typeface="Calibri"/>
              <a:cs typeface="Times New Roman" panose="02020603050405020304" pitchFamily="18" charset="0"/>
            </a:rPr>
            <a:t> value, which has not already been totally excluded under the following provisions: </a:t>
          </a:r>
          <a:r>
            <a:rPr lang="en-US" sz="800">
              <a:effectLst/>
              <a:latin typeface="Times New Roman" panose="02020603050405020304" pitchFamily="18" charset="0"/>
              <a:ea typeface="Calibri"/>
              <a:cs typeface="Times New Roman" panose="02020603050405020304" pitchFamily="18" charset="0"/>
            </a:rPr>
            <a:t>(1) exclude all motor vehicles essential to operating a self-employment business; (2) exclude any vehicle used as the unit's home; (3) exclude one vehicle per physically disabled person needed to transport the disabled unit member; (4) exclude the value of special equipment added to a vehicle for a handicapped member of the assistance unit; (5) exclude any vehicle used for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certain long-distance traveling for the employment of a unit member; and (6) exclude any vehicle if at least 50 percent of its use is to produce income.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$7,500 of the loan value of additional vehicles is also exempt.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Minnesota uses the loan value of the vehicle as listed in the current NADA Used Car Guide, Midwest edition instead of the fair-market value. The loan value is generally slightly less than the estimated fair-market value.</a:t>
          </a:r>
        </a:p>
        <a:p>
          <a:pPr marL="0" marR="0">
            <a:lnSpc>
              <a:spcPct val="115000"/>
            </a:lnSpc>
            <a:spcBef>
              <a:spcPts val="0"/>
            </a:spcBef>
            <a:spcAft>
              <a:spcPts val="0"/>
            </a:spcAft>
          </a:pPr>
          <a:endPar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endPar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endParaRP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When a TANF recipient marries while receiving assistance,</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liquid resources of the new spouse are excluded for six months beginning the month after the date of the marriage.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Recreational vehicles are not exempt.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Additionally, industrial vehicles—heavy haulers, pulpwood trucks, etc.—are exempt as long as they are used for income-producing purposes over 50 percent of the time, or as long as they annually produce income consistent with their fair-market value. Determination of whether to count a vehicle is made case by case.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18</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 $1,500 of the equity value of the unit's second vehicle is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19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All vehicles whose primary use is to produce income or that are used as a home are also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asset limit is based on unit size: one person receives $4,000, two or more people receive $6,000.</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entire vehicle is exempt only if used for employment, training, or medical transportation. If a unit has more than one vehicle that meets the exemption criteria, only the vehicle with the greatest equity value will be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Individuals can only deposit earned income into the IDA; the amount of earned income will be considered an earned income disregard in determining eligibility and benefit amounts.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23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Recreational vehicles are not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24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total limit is $3,500, but only $1,500 can be in liquid resources and $2,000 can be in non-liquid resources. Liquid resources include the (convertible) cash value of life insurance policies, cash, stocks, bonds, negotiable notes, purchase contracts, and other similar assets.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Non-liquid resources include nonexempt vehicles, equipment, tools, livestock (with the exception of nonsalable domestic pets), one-time sale asset conversion, and lump sum payments.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25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entire vehicle is exempt only if used for transportation to work, work activities, or daily living requirements.</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vehicle is not used for these purposes, the entire equity value of the vehicle is subject to the asset test.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26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state does not limit the amount of money a unit may save for postsecondary education or business capitalization, but the unit may only save $1,500 toward the purchase of a new home.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If the vehicle is needed to seek or retain employment, $9,300 of the vehicle is exempt.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Otherwise, $4,650 of the full fair-market value is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 addition to the IDA account, recipients may exempt up to $4,650 for the purchase of a first or replacement vehicl</a:t>
          </a:r>
          <a:r>
            <a:rPr lang="en-US" sz="800">
              <a:effectLst/>
              <a:latin typeface="Times New Roman" panose="02020603050405020304" pitchFamily="18" charset="0"/>
              <a:ea typeface="Calibri"/>
              <a:cs typeface="Times New Roman" panose="02020603050405020304" pitchFamily="18" charset="0"/>
            </a:rPr>
            <a:t>e that will be used to seek, obtain, or maintain employment.</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The funds must be kept in a separate bank account from the IDA savings.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29 </a:t>
          </a:r>
          <a:r>
            <a:rPr lang="en-US" sz="800">
              <a:effectLst/>
              <a:latin typeface="Times New Roman" panose="02020603050405020304" pitchFamily="18" charset="0"/>
              <a:ea typeface="Calibri"/>
              <a:cs typeface="Times New Roman" panose="02020603050405020304" pitchFamily="18" charset="0"/>
            </a:rPr>
            <a:t>The asset limit is based on unit size: one person receives $3,000, two people receive $6,000, and another $25 is allowed for each additional person thereafter.</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30 </a:t>
          </a:r>
          <a:r>
            <a:rPr lang="en-US" sz="800">
              <a:effectLst/>
              <a:latin typeface="Times New Roman" panose="02020603050405020304" pitchFamily="18" charset="0"/>
              <a:ea typeface="Calibri"/>
              <a:cs typeface="Times New Roman" panose="02020603050405020304" pitchFamily="18" charset="0"/>
            </a:rPr>
            <a:t>Although the asset limit is $4,000, the unit may only save $2,000 in an IDA and $2,000 in the Savings for Education, Entrepreneurship, and Down payment (SEED) accounts, which are savings accounts for individuals age 13 through 18 and are dedicated for purposes such as postsecondary education or training expenses, purchase of a first home, or capitalization of a small business.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31 </a:t>
          </a:r>
          <a:r>
            <a:rPr lang="en-US" sz="800">
              <a:effectLst/>
              <a:latin typeface="Times New Roman" panose="02020603050405020304" pitchFamily="18" charset="0"/>
              <a:ea typeface="Calibri"/>
              <a:cs typeface="Times New Roman" panose="02020603050405020304" pitchFamily="18" charset="0"/>
            </a:rPr>
            <a:t>The limit is reduced to $2,500 if the recipient does not cooperate with his or her case plan.</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32 </a:t>
          </a:r>
          <a:r>
            <a:rPr lang="en-US" sz="800">
              <a:effectLst/>
              <a:latin typeface="Times New Roman" panose="02020603050405020304" pitchFamily="18" charset="0"/>
              <a:ea typeface="Calibri"/>
              <a:cs typeface="Times New Roman" panose="02020603050405020304" pitchFamily="18" charset="0"/>
            </a:rPr>
            <a:t>The participant's employer contributes one dollar for every hour the participant works.</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33 </a:t>
          </a:r>
          <a:r>
            <a:rPr lang="en-US" sz="800">
              <a:effectLst/>
              <a:latin typeface="Times New Roman" panose="02020603050405020304" pitchFamily="18" charset="0"/>
              <a:ea typeface="Calibri"/>
              <a:cs typeface="Times New Roman" panose="02020603050405020304" pitchFamily="18" charset="0"/>
            </a:rPr>
            <a:t>The Pennsylvania Department of Community and Economic Development will contribute matching funds up to $1,000 a year.</a:t>
          </a:r>
          <a:r>
            <a:rPr lang="en-US" sz="800" baseline="0">
              <a:effectLst/>
              <a:latin typeface="Times New Roman" panose="02020603050405020304" pitchFamily="18" charset="0"/>
              <a:ea typeface="Calibri"/>
              <a:cs typeface="Times New Roman" panose="02020603050405020304" pitchFamily="18" charset="0"/>
            </a:rPr>
            <a:t> </a:t>
          </a:r>
          <a:r>
            <a:rPr lang="en-US" sz="800">
              <a:effectLst/>
              <a:latin typeface="Times New Roman" panose="02020603050405020304" pitchFamily="18" charset="0"/>
              <a:ea typeface="Calibri"/>
              <a:cs typeface="Times New Roman" panose="02020603050405020304" pitchFamily="18" charset="0"/>
            </a:rPr>
            <a:t>Non-IDA postsecondary education savings accounts are not subject to a match rate.</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34 </a:t>
          </a:r>
          <a:r>
            <a:rPr lang="en-US" sz="800">
              <a:effectLst/>
              <a:latin typeface="Times New Roman" panose="02020603050405020304" pitchFamily="18" charset="0"/>
              <a:ea typeface="Calibri"/>
              <a:cs typeface="Times New Roman" panose="02020603050405020304" pitchFamily="18" charset="0"/>
            </a:rPr>
            <a:t>Exemptions for adult drivers cannot exceed two vehicles per household. Additionally, the entire value of a vehicle used primarily to provide transportation for a disabled family member is exempt.</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35 </a:t>
          </a:r>
          <a:r>
            <a:rPr lang="en-US" sz="800">
              <a:effectLst/>
              <a:latin typeface="Times New Roman" panose="02020603050405020304" pitchFamily="18" charset="0"/>
              <a:ea typeface="Calibri"/>
              <a:cs typeface="Times New Roman" panose="02020603050405020304" pitchFamily="18" charset="0"/>
            </a:rPr>
            <a:t>All licensed vehicles used for income-producing purposes or for transporting a disabled household member are exempt.  </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36 </a:t>
          </a:r>
          <a:r>
            <a:rPr lang="en-US" sz="800">
              <a:effectLst/>
              <a:latin typeface="Times New Roman" panose="02020603050405020304" pitchFamily="18" charset="0"/>
              <a:ea typeface="Calibri"/>
              <a:cs typeface="Times New Roman" panose="02020603050405020304" pitchFamily="18" charset="0"/>
            </a:rPr>
            <a:t>In addition to one primary vehicle, an assistance unit may totally exclude a vehicle used to transport water or fuel to the home when it is not piped in or to transport a disabled member or SSI recipient in the household. The unit may also exclude $4,650 of the fair-market value of a vehicle used to transport members of the unit for education or employment.</a:t>
          </a:r>
        </a:p>
        <a:p>
          <a:pPr marL="0" marR="0">
            <a:lnSpc>
              <a:spcPct val="115000"/>
            </a:lnSpc>
            <a:spcBef>
              <a:spcPts val="0"/>
            </a:spcBef>
            <a:spcAft>
              <a:spcPts val="0"/>
            </a:spcAft>
          </a:pPr>
          <a:r>
            <a:rPr lang="en-US" sz="800" baseline="30000">
              <a:effectLst/>
              <a:latin typeface="Times New Roman" panose="02020603050405020304" pitchFamily="18" charset="0"/>
              <a:ea typeface="Calibri"/>
              <a:cs typeface="Times New Roman" panose="02020603050405020304" pitchFamily="18" charset="0"/>
            </a:rPr>
            <a:t>37</a:t>
          </a:r>
          <a:r>
            <a:rPr lang="en-US" sz="800">
              <a:effectLst/>
              <a:latin typeface="Times New Roman" panose="02020603050405020304" pitchFamily="18" charset="0"/>
              <a:ea typeface="Calibri"/>
              <a:cs typeface="Times New Roman" panose="02020603050405020304" pitchFamily="18" charset="0"/>
            </a:rPr>
            <a:t> Local banks, churches, or IDA nonprofit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sponsors will contribute matching funds from rates of 1 to 1, up to 9 to 1.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38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Only deposits from earnings or EITCs are disregarded.</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Any withdrawals from an IDA account made for non-allowable purposes are counted as resources.</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39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In addition to the $2,000 asset limit, assets accumulated from earnings, interest earned on those assets, and non-liquid assets purchased with savings from earnings and other excluded income or resources are excluded as resources. </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40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entire equity value of a vehicle used to transport a disabled household member is also exempt.</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41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 information in the table refers to the WISCAP IDA program.</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There are two other IDA programs in Wisconsin for which data on limits, uses, and matching are unavailable.</a:t>
          </a:r>
        </a:p>
        <a:p>
          <a:pPr marL="0" marR="0">
            <a:lnSpc>
              <a:spcPct val="115000"/>
            </a:lnSpc>
            <a:spcBef>
              <a:spcPts val="0"/>
            </a:spcBef>
            <a:spcAft>
              <a:spcPts val="0"/>
            </a:spcAft>
          </a:pPr>
          <a:r>
            <a:rPr lang="en-US" sz="800" baseline="30000">
              <a:solidFill>
                <a:sysClr val="windowText" lastClr="000000"/>
              </a:solidFill>
              <a:effectLst/>
              <a:latin typeface="Times New Roman" panose="02020603050405020304" pitchFamily="18" charset="0"/>
              <a:ea typeface="Calibri"/>
              <a:cs typeface="Times New Roman" panose="02020603050405020304" pitchFamily="18" charset="0"/>
            </a:rPr>
            <a:t>42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This exemption applies to a single-parent unit.</a:t>
          </a:r>
          <a:r>
            <a:rPr lang="en-US" sz="800" baseline="0">
              <a:solidFill>
                <a:sysClr val="windowText" lastClr="000000"/>
              </a:solidFill>
              <a:effectLst/>
              <a:latin typeface="Times New Roman" panose="02020603050405020304" pitchFamily="18" charset="0"/>
              <a:ea typeface="Calibri"/>
              <a:cs typeface="Times New Roman" panose="02020603050405020304" pitchFamily="18" charset="0"/>
            </a:rPr>
            <a:t> </a:t>
          </a:r>
          <a:r>
            <a:rPr lang="en-US" sz="800">
              <a:solidFill>
                <a:sysClr val="windowText" lastClr="000000"/>
              </a:solidFill>
              <a:effectLst/>
              <a:latin typeface="Times New Roman" panose="02020603050405020304" pitchFamily="18" charset="0"/>
              <a:ea typeface="Calibri"/>
              <a:cs typeface="Times New Roman" panose="02020603050405020304" pitchFamily="18" charset="0"/>
            </a:rPr>
            <a:t>Two vehicles are exempt for a married couple.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70</xdr:row>
      <xdr:rowOff>0</xdr:rowOff>
    </xdr:from>
    <xdr:to>
      <xdr:col>2</xdr:col>
      <xdr:colOff>3543299</xdr:colOff>
      <xdr:row>82</xdr:row>
      <xdr:rowOff>31750</xdr:rowOff>
    </xdr:to>
    <xdr:sp macro="" textlink="">
      <xdr:nvSpPr>
        <xdr:cNvPr id="2" name="Text Box 5"/>
        <xdr:cNvSpPr txBox="1">
          <a:spLocks noChangeArrowheads="1"/>
        </xdr:cNvSpPr>
      </xdr:nvSpPr>
      <xdr:spPr bwMode="auto">
        <a:xfrm>
          <a:off x="0" y="13077825"/>
          <a:ext cx="6353174" cy="174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1" u="none" strike="noStrike" baseline="0">
              <a:solidFill>
                <a:srgbClr val="000000"/>
              </a:solidFill>
              <a:latin typeface="Times New Roman"/>
              <a:cs typeface="Times New Roman"/>
            </a:rPr>
            <a:t>Notes: </a:t>
          </a:r>
          <a:r>
            <a:rPr lang="en-US" sz="800" b="0" i="0" u="none" strike="noStrike" baseline="0">
              <a:solidFill>
                <a:srgbClr val="000000"/>
              </a:solidFill>
              <a:latin typeface="Times New Roman"/>
              <a:cs typeface="Times New Roman"/>
            </a:rPr>
            <a:t>"No explicit tests" indicates either that the state imposes no income tests on recipients or that the state imposes an income test but the calculation of the test and disregards allowed for it do not differ from those used to calculate the benefit.</a:t>
          </a: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r>
            <a:rPr lang="en-US" sz="800" b="0" i="0" u="none" strike="noStrike" baseline="0">
              <a:solidFill>
                <a:srgbClr val="000000"/>
              </a:solidFill>
              <a:latin typeface="Times New Roman"/>
              <a:cs typeface="Times New Roman"/>
            </a:rPr>
            <a:t>See table II.A.2 for information on benefit computation policies.</a:t>
          </a: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r>
            <a:rPr lang="en-US" sz="800" b="0" i="0" u="none" strike="noStrike" baseline="0">
              <a:solidFill>
                <a:srgbClr val="000000"/>
              </a:solidFill>
              <a:latin typeface="Times New Roman"/>
              <a:cs typeface="Times New Roman"/>
            </a:rPr>
            <a:t>See table I.E.3 for information on eligibility standards.</a:t>
          </a: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r>
            <a:rPr lang="en-US" sz="800" b="0" i="0" u="none" strike="noStrike" baseline="30000">
              <a:solidFill>
                <a:srgbClr val="000000"/>
              </a:solidFill>
              <a:latin typeface="Times New Roman"/>
              <a:cs typeface="Times New Roman"/>
            </a:rPr>
            <a:t>1 </a:t>
          </a:r>
          <a:r>
            <a:rPr lang="en-US" sz="800" b="0" i="0" u="none" strike="noStrike" baseline="0">
              <a:solidFill>
                <a:srgbClr val="000000"/>
              </a:solidFill>
              <a:latin typeface="Times New Roman"/>
              <a:cs typeface="Times New Roman"/>
            </a:rPr>
            <a:t>The gross income test does not apply to earnings </a:t>
          </a:r>
          <a:r>
            <a:rPr lang="en-US" sz="800" b="0" i="0" u="none" strike="noStrike" baseline="0">
              <a:solidFill>
                <a:sysClr val="windowText" lastClr="000000"/>
              </a:solidFill>
              <a:latin typeface="Times New Roman"/>
              <a:cs typeface="Times New Roman"/>
            </a:rPr>
            <a:t>for recipients who are receiving the 67 percent benefit computation disregard.</a:t>
          </a:r>
        </a:p>
        <a:p>
          <a:pPr algn="l" rtl="0">
            <a:lnSpc>
              <a:spcPts val="800"/>
            </a:lnSpc>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The gross income test does not apply to earnings for recipients who are receiving the 100 percent benefit computation disregard.</a:t>
          </a:r>
        </a:p>
        <a:p>
          <a:pPr algn="l" rtl="0">
            <a:defRPr sz="1000"/>
          </a:pPr>
          <a:r>
            <a:rPr lang="en-US" sz="800" b="0" i="0" u="none" strike="noStrike" baseline="30000">
              <a:solidFill>
                <a:sysClr val="windowText" lastClr="000000"/>
              </a:solidFill>
              <a:latin typeface="Times New Roman"/>
              <a:cs typeface="Times New Roman"/>
            </a:rPr>
            <a:t>3 </a:t>
          </a:r>
          <a:r>
            <a:rPr lang="en-US" sz="800" b="0" i="0" u="none" strike="noStrike" baseline="0">
              <a:solidFill>
                <a:sysClr val="windowText" lastClr="000000"/>
              </a:solidFill>
              <a:latin typeface="Times New Roman"/>
              <a:cs typeface="Times New Roman"/>
            </a:rPr>
            <a:t>In households where the natural or adoptive parent is married to a non-needy stepparent, the gross </a:t>
          </a:r>
          <a:r>
            <a:rPr lang="en-US" sz="800" b="0" i="0" u="none" strike="noStrike" baseline="0">
              <a:solidFill>
                <a:srgbClr val="000000"/>
              </a:solidFill>
              <a:latin typeface="Times New Roman"/>
              <a:cs typeface="Times New Roman"/>
            </a:rPr>
            <a:t>household income may not exceed 150 percent of the federal poverty guideline.</a:t>
          </a:r>
        </a:p>
        <a:p>
          <a:pPr algn="l" rtl="0">
            <a:defRPr sz="1000"/>
          </a:pPr>
          <a:r>
            <a:rPr lang="en-US" sz="800" b="0" i="0" u="none" strike="noStrike" baseline="30000">
              <a:solidFill>
                <a:srgbClr val="000000"/>
              </a:solidFill>
              <a:latin typeface="Times New Roman"/>
              <a:cs typeface="Times New Roman"/>
            </a:rPr>
            <a:t>4 </a:t>
          </a:r>
          <a:r>
            <a:rPr lang="en-US" sz="800" b="0" i="0" u="none" strike="noStrike" baseline="0">
              <a:solidFill>
                <a:srgbClr val="000000"/>
              </a:solidFill>
              <a:latin typeface="Times New Roman"/>
              <a:cs typeface="Times New Roman"/>
            </a:rPr>
            <a:t>For two-parent units to be eligible, their gross earned income must be below 150 percent of the federal poverty guideline and their unearned income must be below 100 percent of the standard of assistance.</a:t>
          </a:r>
        </a:p>
        <a:p>
          <a:pPr algn="l" rtl="0">
            <a:lnSpc>
              <a:spcPts val="800"/>
            </a:lnSpc>
            <a:defRPr sz="1000"/>
          </a:pPr>
          <a:r>
            <a:rPr lang="en-US" sz="800" b="0" i="0" u="none" strike="noStrike" baseline="30000">
              <a:solidFill>
                <a:srgbClr val="000000"/>
              </a:solidFill>
              <a:latin typeface="Times New Roman"/>
              <a:cs typeface="Times New Roman"/>
            </a:rPr>
            <a:t>5 </a:t>
          </a:r>
          <a:r>
            <a:rPr lang="en-US" sz="800" b="0" i="0" u="none" strike="noStrike" baseline="0">
              <a:solidFill>
                <a:srgbClr val="000000"/>
              </a:solidFill>
              <a:latin typeface="Times New Roman"/>
              <a:cs typeface="Times New Roman"/>
            </a:rPr>
            <a:t>Child-only units are eligible up to 300 percent of the federal poverty guideline.</a:t>
          </a:r>
          <a:endParaRPr lang="en-US" sz="800" b="0" i="1" u="none" strike="noStrike" baseline="0">
            <a:solidFill>
              <a:srgbClr val="000000"/>
            </a:solidFill>
            <a:latin typeface="Times New Roman"/>
            <a:cs typeface="Times New Roman"/>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62</xdr:row>
      <xdr:rowOff>76200</xdr:rowOff>
    </xdr:from>
    <xdr:to>
      <xdr:col>1</xdr:col>
      <xdr:colOff>3514725</xdr:colOff>
      <xdr:row>79</xdr:row>
      <xdr:rowOff>114301</xdr:rowOff>
    </xdr:to>
    <xdr:sp macro="" textlink="">
      <xdr:nvSpPr>
        <xdr:cNvPr id="2" name="Text Box 4"/>
        <xdr:cNvSpPr txBox="1">
          <a:spLocks noChangeArrowheads="1"/>
        </xdr:cNvSpPr>
      </xdr:nvSpPr>
      <xdr:spPr bwMode="auto">
        <a:xfrm>
          <a:off x="0" y="11049000"/>
          <a:ext cx="5591175" cy="279082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1" u="none" strike="noStrike" baseline="0">
              <a:solidFill>
                <a:sysClr val="windowText" lastClr="000000"/>
              </a:solidFill>
              <a:latin typeface="Times New Roman"/>
              <a:cs typeface="Times New Roman"/>
            </a:rPr>
            <a:t>Notes: </a:t>
          </a:r>
          <a:r>
            <a:rPr lang="en-US" sz="800" b="0" i="0" u="none" strike="noStrike" baseline="0">
              <a:solidFill>
                <a:sysClr val="windowText" lastClr="000000"/>
              </a:solidFill>
              <a:latin typeface="Times New Roman"/>
              <a:cs typeface="Times New Roman"/>
            </a:rPr>
            <a:t>Only earned income disregards are described in the table. Child care disregards and other special disregards, such as deductions for units subject to a time limit or a family cap, are not included.</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"No explicit net income test" indicates that either the state does not impose a net income test at application or the state imposes a net income test, but the calculation of the test and disregards allowed for the test are no different from those used to calculate the benefit.  See table II.A.2 for information on benefit computation policies.</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The table describes the disregards used for ongoing, recipient eligibility purposes. See table I.E.2 for disregards used for initial, applicant eligibility purposes.</a:t>
          </a:r>
        </a:p>
        <a:p>
          <a:pPr algn="l" rtl="0">
            <a:lnSpc>
              <a:spcPts val="800"/>
            </a:lnSpc>
            <a:defRPr sz="1000"/>
          </a:pPr>
          <a:r>
            <a:rPr lang="en-US" sz="800" b="0" i="0" u="none" strike="noStrike" baseline="0">
              <a:solidFill>
                <a:sysClr val="windowText" lastClr="000000"/>
              </a:solidFill>
              <a:latin typeface="Times New Roman"/>
              <a:cs typeface="Times New Roman"/>
            </a:rPr>
            <a:t> </a:t>
          </a:r>
        </a:p>
        <a:p>
          <a:pPr algn="l" rtl="0">
            <a:lnSpc>
              <a:spcPts val="800"/>
            </a:lnSpc>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This state considers units who have received assistance in one of the previous four months as recipients for the purpose of earned income disregards.</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30000">
              <a:solidFill>
                <a:sysClr val="windowText" lastClr="000000"/>
              </a:solidFill>
              <a:latin typeface="Times New Roman"/>
              <a:cs typeface="Times New Roman"/>
            </a:rPr>
            <a:t>AL1</a:t>
          </a:r>
          <a:r>
            <a:rPr lang="en-US" sz="800" b="0" i="0" u="none" strike="noStrike" baseline="0">
              <a:solidFill>
                <a:sysClr val="windowText" lastClr="000000"/>
              </a:solidFill>
              <a:latin typeface="Times New Roman"/>
              <a:cs typeface="Times New Roman"/>
            </a:rPr>
            <a:t> The earned income disregard cannot be applied to the earnings of an individual receiving assistance beyond the 60th month under a hardship extension. </a:t>
          </a:r>
        </a:p>
        <a:p>
          <a:pPr algn="l" rtl="0">
            <a:lnSpc>
              <a:spcPts val="800"/>
            </a:lnSpc>
            <a:defRPr sz="1000"/>
          </a:pPr>
          <a:r>
            <a:rPr lang="en-US" sz="800" b="0" i="0" u="none" strike="noStrike" baseline="30000">
              <a:solidFill>
                <a:sysClr val="windowText" lastClr="000000"/>
              </a:solidFill>
              <a:latin typeface="Times New Roman"/>
              <a:cs typeface="Times New Roman"/>
            </a:rPr>
            <a:t>AZ1</a:t>
          </a:r>
          <a:r>
            <a:rPr lang="en-US" sz="800" b="0" i="0" u="none" strike="noStrike" baseline="0">
              <a:solidFill>
                <a:sysClr val="windowText" lastClr="000000"/>
              </a:solidFill>
              <a:latin typeface="Times New Roman"/>
              <a:cs typeface="Times New Roman"/>
            </a:rPr>
            <a:t> In addition to the 100 percent disregard of all subsidized JOBSTART wages, recipients can disregard the standard $90 and 30 percent of the remainder for any non-JOBSTART earned income.</a:t>
          </a:r>
        </a:p>
        <a:p>
          <a:pPr algn="l" rtl="0">
            <a:lnSpc>
              <a:spcPts val="800"/>
            </a:lnSpc>
            <a:defRPr sz="1000"/>
          </a:pPr>
          <a:r>
            <a:rPr lang="en-US" sz="800" b="0" i="0" u="none" strike="noStrike" baseline="30000">
              <a:solidFill>
                <a:sysClr val="windowText" lastClr="000000"/>
              </a:solidFill>
              <a:latin typeface="Times New Roman"/>
              <a:cs typeface="Times New Roman"/>
            </a:rPr>
            <a:t>FL1</a:t>
          </a:r>
          <a:r>
            <a:rPr lang="en-US" sz="800" b="0" i="0" u="none" strike="noStrike" baseline="0">
              <a:solidFill>
                <a:sysClr val="windowText" lastClr="000000"/>
              </a:solidFill>
              <a:latin typeface="Times New Roman"/>
              <a:cs typeface="Times New Roman"/>
            </a:rPr>
            <a:t> Applicant units receiving assistance in one of the last four months may disregard $200 and 50 percent.</a:t>
          </a:r>
        </a:p>
        <a:p>
          <a:pPr algn="l" rtl="0">
            <a:defRPr sz="1000"/>
          </a:pPr>
          <a:r>
            <a:rPr lang="en-US" sz="800" b="0" i="0" u="none" strike="noStrike" baseline="30000">
              <a:solidFill>
                <a:sysClr val="windowText" lastClr="000000"/>
              </a:solidFill>
              <a:latin typeface="Times New Roman"/>
              <a:cs typeface="Times New Roman"/>
            </a:rPr>
            <a:t>MS1 </a:t>
          </a:r>
          <a:r>
            <a:rPr lang="en-US" sz="800" b="0" i="0" u="none" strike="noStrike" baseline="0">
              <a:solidFill>
                <a:sysClr val="windowText" lastClr="000000"/>
              </a:solidFill>
              <a:latin typeface="Times New Roman"/>
              <a:cs typeface="Times New Roman"/>
            </a:rPr>
            <a:t>If a recipient marries for the first time, his or her new spouse may receive a one-time 100 percent disregard for six consecutive months.</a:t>
          </a:r>
        </a:p>
        <a:p>
          <a:pPr algn="l" rtl="0">
            <a:lnSpc>
              <a:spcPts val="800"/>
            </a:lnSpc>
            <a:defRPr sz="1000"/>
          </a:pPr>
          <a:r>
            <a:rPr lang="en-US" sz="800" b="0" i="0" u="none" strike="noStrike" baseline="30000">
              <a:solidFill>
                <a:sysClr val="windowText" lastClr="000000"/>
              </a:solidFill>
              <a:latin typeface="Times New Roman"/>
              <a:cs typeface="Times New Roman"/>
            </a:rPr>
            <a:t>OH1</a:t>
          </a:r>
          <a:r>
            <a:rPr lang="en-US" sz="800" b="0" i="0" u="none" strike="noStrike" baseline="0">
              <a:solidFill>
                <a:sysClr val="windowText" lastClr="000000"/>
              </a:solidFill>
              <a:latin typeface="Times New Roman"/>
              <a:cs typeface="Times New Roman"/>
            </a:rPr>
            <a:t> This state does test net income for eligibility but does not allow units to apply the type of earned income disregard discussed in this table. The net income test includes more specific disregards, such as deductions for dependent care.</a:t>
          </a:r>
        </a:p>
        <a:p>
          <a:pPr algn="l" rtl="0">
            <a:defRPr sz="1000"/>
          </a:pPr>
          <a:r>
            <a:rPr lang="en-US" sz="800" b="0" i="0" u="none" strike="noStrike" baseline="30000">
              <a:solidFill>
                <a:sysClr val="windowText" lastClr="000000"/>
              </a:solidFill>
              <a:latin typeface="Times New Roman"/>
              <a:cs typeface="Times New Roman"/>
            </a:rPr>
            <a:t>OK1 </a:t>
          </a:r>
          <a:r>
            <a:rPr lang="en-US" sz="800" b="0" i="0" u="none" strike="noStrike" baseline="0">
              <a:solidFill>
                <a:sysClr val="windowText" lastClr="000000"/>
              </a:solidFill>
              <a:latin typeface="Times New Roman"/>
              <a:cs typeface="Times New Roman"/>
            </a:rPr>
            <a:t>This disregard applies to individuals working full time (defined as 20 hours a week for individuals with a child under age 6 and 30 hours a week for all others).  Individuals who are not employed full time may disregard $120. </a:t>
          </a:r>
        </a:p>
      </xdr:txBody>
    </xdr:sp>
    <xdr:clientData/>
  </xdr:twoCellAnchor>
  <xdr:twoCellAnchor>
    <xdr:from>
      <xdr:col>0</xdr:col>
      <xdr:colOff>0</xdr:colOff>
      <xdr:row>62</xdr:row>
      <xdr:rowOff>76198</xdr:rowOff>
    </xdr:from>
    <xdr:to>
      <xdr:col>1</xdr:col>
      <xdr:colOff>4572000</xdr:colOff>
      <xdr:row>85</xdr:row>
      <xdr:rowOff>31750</xdr:rowOff>
    </xdr:to>
    <xdr:sp macro="" textlink="">
      <xdr:nvSpPr>
        <xdr:cNvPr id="3" name="Text Box 4"/>
        <xdr:cNvSpPr txBox="1">
          <a:spLocks noChangeArrowheads="1"/>
        </xdr:cNvSpPr>
      </xdr:nvSpPr>
      <xdr:spPr bwMode="auto">
        <a:xfrm>
          <a:off x="0" y="12401548"/>
          <a:ext cx="5953125" cy="367982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1" u="none" strike="noStrike" baseline="0">
              <a:solidFill>
                <a:sysClr val="windowText" lastClr="000000"/>
              </a:solidFill>
              <a:latin typeface="Times New Roman"/>
              <a:cs typeface="Times New Roman"/>
            </a:rPr>
            <a:t>Notes: </a:t>
          </a:r>
          <a:r>
            <a:rPr lang="en-US" sz="800" b="0" i="0" u="none" strike="noStrike" baseline="0">
              <a:solidFill>
                <a:sysClr val="windowText" lastClr="000000"/>
              </a:solidFill>
              <a:latin typeface="Times New Roman"/>
              <a:cs typeface="Times New Roman"/>
            </a:rPr>
            <a:t>Only earned income disregards are described in the table. Child care disregards and other special disregards, such as deductions for units subject to a time limit or a family cap, are not included.</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"No explicit net income test" indicates that either the state does not impose a net income test at application or the state imposes a net income test, but the calculation of the test and disregards allowed for the test are no different from those used to calculate the benefit.  See table II.A.2 for information on benefit computation policies.</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0">
              <a:solidFill>
                <a:sysClr val="windowText" lastClr="000000"/>
              </a:solidFill>
              <a:latin typeface="Times New Roman"/>
              <a:cs typeface="Times New Roman"/>
            </a:rPr>
            <a:t>The table describes the disregards used for ongoing, recipient eligibility purposes. See table I.E.2 for disregards used for initial, applicant eligibility purposes.</a:t>
          </a:r>
        </a:p>
        <a:p>
          <a:pPr algn="l" rtl="0">
            <a:lnSpc>
              <a:spcPts val="800"/>
            </a:lnSpc>
            <a:defRPr sz="1000"/>
          </a:pPr>
          <a:r>
            <a:rPr lang="en-US" sz="800" b="0" i="0" u="none" strike="noStrike" baseline="0">
              <a:solidFill>
                <a:sysClr val="windowText" lastClr="000000"/>
              </a:solidFill>
              <a:latin typeface="Times New Roman"/>
              <a:cs typeface="Times New Roman"/>
            </a:rPr>
            <a:t> </a:t>
          </a:r>
        </a:p>
        <a:p>
          <a:pPr algn="l" rtl="0">
            <a:lnSpc>
              <a:spcPts val="800"/>
            </a:lnSpc>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This state considers units who have received assistance in one of the previous four months as recipients for the purpose of earned income disregards.</a:t>
          </a: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The earned income disregard cannot be applied to the earnings of an individual receiving assistance beyond the 60th month under a hardship extension. </a:t>
          </a:r>
        </a:p>
        <a:p>
          <a:pPr algn="l" rtl="0">
            <a:lnSpc>
              <a:spcPts val="800"/>
            </a:lnSpc>
            <a:defRPr sz="1000"/>
          </a:pPr>
          <a:r>
            <a:rPr lang="en-US" sz="800" b="0" i="0" u="none" strike="noStrike" baseline="30000">
              <a:solidFill>
                <a:sysClr val="windowText" lastClr="000000"/>
              </a:solidFill>
              <a:latin typeface="Times New Roman"/>
              <a:cs typeface="Times New Roman"/>
            </a:rPr>
            <a:t>3 </a:t>
          </a:r>
          <a:r>
            <a:rPr lang="en-US" sz="800" b="0" i="0" u="none" strike="noStrike" baseline="0">
              <a:solidFill>
                <a:sysClr val="windowText" lastClr="000000"/>
              </a:solidFill>
              <a:latin typeface="Times New Roman"/>
              <a:cs typeface="Times New Roman"/>
            </a:rPr>
            <a:t>In addition to the 100 percent disregard of all subsidized JOBSTART wages, recipients can disregard the standard $90 and 30 percent of the remainder for any non-JOBSTART earned income.</a:t>
          </a:r>
        </a:p>
        <a:p>
          <a:pPr algn="l" rtl="0">
            <a:lnSpc>
              <a:spcPts val="800"/>
            </a:lnSpc>
            <a:defRPr sz="1000"/>
          </a:pPr>
          <a:r>
            <a:rPr lang="en-US" sz="800" b="0" i="0" u="none" strike="noStrike" baseline="30000">
              <a:solidFill>
                <a:sysClr val="windowText" lastClr="000000"/>
              </a:solidFill>
              <a:latin typeface="Times New Roman"/>
              <a:cs typeface="Times New Roman"/>
            </a:rPr>
            <a:t>4 </a:t>
          </a:r>
          <a:r>
            <a:rPr lang="en-US" sz="800" b="0" i="0" u="none" strike="noStrike" baseline="0">
              <a:solidFill>
                <a:sysClr val="windowText" lastClr="000000"/>
              </a:solidFill>
              <a:latin typeface="Times New Roman"/>
              <a:cs typeface="Times New Roman"/>
            </a:rPr>
            <a:t>If a participant applies for TANF benefits within three calendar months of their subsidized employment placement ending, they will be considered a recipient for purposes of earned income disregards. </a:t>
          </a:r>
        </a:p>
        <a:p>
          <a:pPr algn="l" rtl="0">
            <a:lnSpc>
              <a:spcPts val="800"/>
            </a:lnSpc>
            <a:defRPr sz="1000"/>
          </a:pPr>
          <a:r>
            <a:rPr lang="en-US" sz="800" b="0" i="0" u="none" strike="noStrike" baseline="30000">
              <a:solidFill>
                <a:sysClr val="windowText" lastClr="000000"/>
              </a:solidFill>
              <a:latin typeface="Times New Roman"/>
              <a:cs typeface="Times New Roman"/>
            </a:rPr>
            <a:t>5</a:t>
          </a:r>
          <a:r>
            <a:rPr lang="en-US" sz="800" b="0" i="0" u="none" strike="noStrike" baseline="0">
              <a:solidFill>
                <a:sysClr val="windowText" lastClr="000000"/>
              </a:solidFill>
              <a:latin typeface="Times New Roman"/>
              <a:cs typeface="Times New Roman"/>
            </a:rPr>
            <a:t> If benefits or employment end before the fourth month of the $30 + 1/3 disregard, the earner is eligible for the disregard for four additional months upon reapplication or re-employment. </a:t>
          </a:r>
        </a:p>
        <a:p>
          <a:pPr algn="l" rtl="0">
            <a:lnSpc>
              <a:spcPts val="800"/>
            </a:lnSpc>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Applicant units receiving assistance in one of the last four months may disregard $200 and 50 percent.</a:t>
          </a:r>
        </a:p>
        <a:p>
          <a:pPr algn="l" rtl="0">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This disregard is applied after the six month 100 percent disregard used for benefit computation expires. If a recipient marries for the first time, his or her new spouse may receive a one-time 100 percent disregard for six consecutive months.</a:t>
          </a:r>
        </a:p>
        <a:p>
          <a:pPr algn="l" rtl="0">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Recipients who became employed before receiving assistance may receive the $90 applicant disregard. See Table I.E.2.</a:t>
          </a:r>
        </a:p>
        <a:p>
          <a:pPr algn="l" rtl="0">
            <a:lnSpc>
              <a:spcPts val="800"/>
            </a:lnSpc>
            <a:defRPr sz="1000"/>
          </a:pPr>
          <a:r>
            <a:rPr lang="en-US" sz="800" b="0" i="0" u="none" strike="noStrike" baseline="30000">
              <a:solidFill>
                <a:sysClr val="windowText" lastClr="000000"/>
              </a:solidFill>
              <a:latin typeface="Times New Roman"/>
              <a:cs typeface="Times New Roman"/>
            </a:rPr>
            <a:t>9</a:t>
          </a:r>
          <a:r>
            <a:rPr lang="en-US" sz="800" b="0" i="0" u="none" strike="noStrike" baseline="0">
              <a:solidFill>
                <a:sysClr val="windowText" lastClr="000000"/>
              </a:solidFill>
              <a:latin typeface="Times New Roman"/>
              <a:cs typeface="Times New Roman"/>
            </a:rPr>
            <a:t> This state does test net income for eligibility but does not allow units to apply the type of earned income disregard discussed in this table. The net income test includes more specific disregards, such as deductions for dependent care.</a:t>
          </a:r>
        </a:p>
        <a:p>
          <a:pPr algn="l" rtl="0">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This disregard applies to individuals working full time (defined as 20 hours a week for individuals with a child under age six and 30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hours a week for all others). Individuals who are not employed full time may disregard $120.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11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The dollar amount of the initial disregard </a:t>
          </a:r>
          <a:r>
            <a:rPr lang="en-US" sz="800" b="0" i="0" baseline="0">
              <a:effectLst/>
              <a:latin typeface="Times New Roman" panose="02020603050405020304" pitchFamily="18" charset="0"/>
              <a:ea typeface="+mn-ea"/>
              <a:cs typeface="Times New Roman" panose="02020603050405020304" pitchFamily="18" charset="0"/>
            </a:rPr>
            <a:t>varies by family size. For one to three unit members, the disregard is $152 for four members, it is $163; for five members, it is $191; and for six or more members, it is $219.</a:t>
          </a:r>
          <a:endParaRPr lang="en-US" sz="800">
            <a:effectLst/>
            <a:latin typeface="Times New Roman" panose="02020603050405020304" pitchFamily="18" charset="0"/>
            <a:cs typeface="Times New Roman" panose="02020603050405020304" pitchFamily="18" charset="0"/>
          </a:endParaRP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66</xdr:row>
      <xdr:rowOff>1</xdr:rowOff>
    </xdr:from>
    <xdr:to>
      <xdr:col>4</xdr:col>
      <xdr:colOff>1581150</xdr:colOff>
      <xdr:row>81</xdr:row>
      <xdr:rowOff>114301</xdr:rowOff>
    </xdr:to>
    <xdr:sp macro="" textlink="">
      <xdr:nvSpPr>
        <xdr:cNvPr id="2" name="Text Box 1"/>
        <xdr:cNvSpPr txBox="1">
          <a:spLocks noChangeArrowheads="1"/>
        </xdr:cNvSpPr>
      </xdr:nvSpPr>
      <xdr:spPr bwMode="auto">
        <a:xfrm>
          <a:off x="0" y="12477751"/>
          <a:ext cx="5924550" cy="2400300"/>
        </a:xfrm>
        <a:prstGeom prst="rect">
          <a:avLst/>
        </a:prstGeom>
        <a:solidFill>
          <a:sysClr val="window" lastClr="FFFFFF"/>
        </a:solidFill>
        <a:ln>
          <a:noFill/>
        </a:ln>
        <a:effectLs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Ongoing eligibility is calculated assuming that the unit found new employment while on assistance, has only earned income, has no child care expenses, contains one adult and no children subject to a family cap, has no special needs, pays for shelter, and lives in the most populated area of the state.</a:t>
          </a: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800" b="0" i="0" u="none" strike="noStrike" baseline="30000">
              <a:solidFill>
                <a:srgbClr val="000000"/>
              </a:solidFill>
              <a:latin typeface="Times New Roman"/>
              <a:cs typeface="Times New Roman"/>
            </a:rPr>
            <a:t>+</a:t>
          </a:r>
          <a:r>
            <a:rPr lang="en-US" sz="800" b="0" i="0" u="none" strike="noStrike" baseline="0">
              <a:solidFill>
                <a:srgbClr val="000000"/>
              </a:solidFill>
              <a:latin typeface="Times New Roman"/>
              <a:cs typeface="Times New Roman"/>
            </a:rPr>
            <a:t> Dollar amount used to calculate benefit varies within the state, either by county or by region of the state.  Calculations are based on the dollar amount that applies to the </a:t>
          </a:r>
          <a:r>
            <a:rPr lang="en-US" sz="800" b="0" i="0" u="none" strike="noStrike" baseline="0">
              <a:solidFill>
                <a:sysClr val="windowText" lastClr="000000"/>
              </a:solidFill>
              <a:latin typeface="Times New Roman"/>
              <a:cs typeface="Times New Roman"/>
            </a:rPr>
            <a:t>majority of the state.  See WRD for more information.</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The values in this table represent the maximum amount of earnings a recipient in various months of combining work and TANF can retain and still be “technically eligible" for assistance in each state. Technical eligibility does not mean that the unit will necessarily receive a cash benefit, but it will have passed all the eligibility tests and is eligible for some positive amount. Most states only distribute a cash benefit equaling $10 or more. </a:t>
          </a:r>
        </a:p>
        <a:p>
          <a:pPr algn="l" rtl="0">
            <a:defRPr sz="1000"/>
          </a:pPr>
          <a:r>
            <a:rPr lang="en-US" sz="800" b="0" i="0" u="none" strike="noStrike" baseline="30000">
              <a:solidFill>
                <a:sysClr val="windowText" lastClr="000000"/>
              </a:solidFill>
              <a:latin typeface="Times New Roman"/>
              <a:cs typeface="Times New Roman"/>
            </a:rPr>
            <a:t>2 </a:t>
          </a:r>
          <a:r>
            <a:rPr lang="en-US" sz="800" b="0" i="0" u="none" strike="noStrike" baseline="0">
              <a:solidFill>
                <a:sysClr val="windowText" lastClr="000000"/>
              </a:solidFill>
              <a:latin typeface="Times New Roman"/>
              <a:cs typeface="Times New Roman"/>
            </a:rPr>
            <a:t>This table captures the maximum earnings a recipient may have in the months following his or her completion of the mandatory four month diversion program. During the diversion program, different earned income disregards and benefit computation rules apply. </a:t>
          </a:r>
        </a:p>
        <a:p>
          <a:pPr algn="l" rtl="0">
            <a:defRPr sz="1000"/>
          </a:pPr>
          <a:r>
            <a:rPr lang="en-US" sz="800" b="0" i="0" u="none" strike="noStrike" baseline="30000">
              <a:solidFill>
                <a:sysClr val="windowText" lastClr="000000"/>
              </a:solidFill>
              <a:latin typeface="Times New Roman"/>
              <a:cs typeface="Times New Roman"/>
            </a:rPr>
            <a:t>3</a:t>
          </a:r>
          <a:r>
            <a:rPr lang="en-US" sz="800" b="0" i="0" u="none" strike="noStrike" baseline="0">
              <a:solidFill>
                <a:sysClr val="windowText" lastClr="000000"/>
              </a:solidFill>
              <a:latin typeface="Times New Roman"/>
              <a:cs typeface="Times New Roman"/>
            </a:rPr>
            <a:t> Based on the assumption made for these calculations, the recipient is not receiving the state's 90 percent disregard; however, under different assumptions, it is possible that the recipient may receive the 90 percent disregard in the 25th month of combining work </a:t>
          </a:r>
          <a:r>
            <a:rPr lang="en-US" sz="800" b="0" i="0" u="none" strike="noStrike" baseline="0">
              <a:solidFill>
                <a:sysClr val="windowText" lastClr="000000"/>
              </a:solidFill>
              <a:latin typeface="Times New Roman" pitchFamily="18" charset="0"/>
              <a:cs typeface="Times New Roman" pitchFamily="18" charset="0"/>
            </a:rPr>
            <a:t>and welfare.</a:t>
          </a:r>
          <a:endParaRPr lang="en-US" sz="800" b="0" i="0" u="none" strike="noStrike" baseline="30000">
            <a:solidFill>
              <a:sysClr val="windowText" lastClr="000000"/>
            </a:solidFill>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pitchFamily="18" charset="0"/>
              <a:cs typeface="Times New Roman" pitchFamily="18" charset="0"/>
            </a:rPr>
            <a:t>4 </a:t>
          </a:r>
          <a:r>
            <a:rPr lang="en-US" sz="800" b="0" i="0" baseline="0">
              <a:solidFill>
                <a:sysClr val="windowText" lastClr="000000"/>
              </a:solidFill>
              <a:effectLst/>
              <a:latin typeface="Times New Roman" pitchFamily="18" charset="0"/>
              <a:ea typeface="+mn-ea"/>
              <a:cs typeface="Times New Roman" pitchFamily="18" charset="0"/>
            </a:rPr>
            <a:t>Units with earnings at application will not receive a cash benefit, except for some Community Service Job participants who may qualify for a prorated cash benefit. Applicants may earn up to $1,872 and still be eligible for nonfinancial </a:t>
          </a:r>
          <a:r>
            <a:rPr lang="en-US" sz="800" b="0" i="0" baseline="0">
              <a:effectLst/>
              <a:latin typeface="Times New Roman" pitchFamily="18" charset="0"/>
              <a:ea typeface="+mn-ea"/>
              <a:cs typeface="Times New Roman" pitchFamily="18" charset="0"/>
            </a:rPr>
            <a:t>assistance.</a:t>
          </a:r>
          <a:endParaRPr lang="en-US" sz="800" b="0" i="0" u="none" strike="noStrike" baseline="0">
            <a:solidFill>
              <a:srgbClr val="000000"/>
            </a:solidFill>
            <a:latin typeface="Times New Roman" pitchFamily="18" charset="0"/>
            <a:cs typeface="Times New Roman" pitchFamily="18" charset="0"/>
          </a:endParaRPr>
        </a:p>
        <a:p>
          <a:pPr algn="l" rtl="0">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31750</xdr:colOff>
      <xdr:row>56</xdr:row>
      <xdr:rowOff>174625</xdr:rowOff>
    </xdr:from>
    <xdr:to>
      <xdr:col>4</xdr:col>
      <xdr:colOff>1371599</xdr:colOff>
      <xdr:row>80</xdr:row>
      <xdr:rowOff>117473</xdr:rowOff>
    </xdr:to>
    <xdr:sp macro="" textlink="">
      <xdr:nvSpPr>
        <xdr:cNvPr id="2" name="Text Box 3"/>
        <xdr:cNvSpPr txBox="1">
          <a:spLocks noChangeArrowheads="1"/>
        </xdr:cNvSpPr>
      </xdr:nvSpPr>
      <xdr:spPr bwMode="auto">
        <a:xfrm>
          <a:off x="31750" y="11614150"/>
          <a:ext cx="6273799" cy="45148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Some units may be exempt from the family cap policies. See the WRD for more details on exemption policies.</a:t>
          </a:r>
        </a:p>
        <a:p>
          <a:pPr algn="l" rtl="0">
            <a:defRPr sz="1000"/>
          </a:pPr>
          <a:endParaRPr lang="en-US" sz="800" b="0" i="0" u="none" strike="noStrike" baseline="30000">
            <a:solidFill>
              <a:srgbClr val="000000"/>
            </a:solidFill>
            <a:latin typeface="Times New Roman"/>
            <a:cs typeface="Times New Roman"/>
          </a:endParaRPr>
        </a:p>
        <a:p>
          <a:pPr marL="0" marR="0">
            <a:spcBef>
              <a:spcPts val="0"/>
            </a:spcBef>
            <a:spcAft>
              <a:spcPts val="0"/>
            </a:spcAft>
          </a:pPr>
          <a:r>
            <a:rPr lang="en-US" sz="800" baseline="30000">
              <a:effectLst/>
              <a:latin typeface="Times New Roman"/>
              <a:ea typeface="Times New Roman"/>
            </a:rPr>
            <a:t>1 </a:t>
          </a:r>
          <a:r>
            <a:rPr lang="en-US" sz="800">
              <a:effectLst/>
              <a:latin typeface="Times New Roman"/>
              <a:ea typeface="Times New Roman"/>
            </a:rPr>
            <a:t>This column describes the number of months a unit must remain off assistance to regain eligibility for a previously capped child. Some states permanently exclude capped children, even if the unit cycles on and off assistance, while other states may include previously capped children in benefit and eligibility calculations if the unit has not received assistance for a specified period. </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2 </a:t>
          </a:r>
          <a:r>
            <a:rPr lang="en-US" sz="800">
              <a:effectLst/>
              <a:latin typeface="Times New Roman"/>
              <a:ea typeface="Times New Roman"/>
            </a:rPr>
            <a:t>The 10-month grace period only applies to the first child born after November 1, 1995. All subsequent children born to the family are capped unless they were conceived during a 12-month or longer period of nonreceipt. </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3 </a:t>
          </a:r>
          <a:r>
            <a:rPr lang="en-US" sz="800">
              <a:effectLst/>
              <a:latin typeface="Times New Roman"/>
              <a:ea typeface="Times New Roman"/>
            </a:rPr>
            <a:t>Units subjected to the family cap receive an additional earned income disregard equal to the lost benefit amount. This additional disregard is allowed for each </a:t>
          </a:r>
          <a:r>
            <a:rPr lang="en-US" sz="800">
              <a:solidFill>
                <a:sysClr val="windowText" lastClr="000000"/>
              </a:solidFill>
              <a:effectLst/>
              <a:latin typeface="Times New Roman"/>
              <a:ea typeface="Times New Roman"/>
            </a:rPr>
            <a:t>month the member is excluded due because of cap.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4 </a:t>
          </a:r>
          <a:r>
            <a:rPr lang="en-US" sz="800">
              <a:solidFill>
                <a:sysClr val="windowText" lastClr="000000"/>
              </a:solidFill>
              <a:effectLst/>
              <a:latin typeface="Times New Roman"/>
              <a:ea typeface="Times New Roman"/>
            </a:rPr>
            <a:t>The family cap provision does not apply to units who did not receive notification of the rule at least 10 months before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birth of the child or units who leave assistance for at least two</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consecutive months during the 10-month period leading up to the birth.</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capped may receive noncash assistance services in the form of vouchers upon request, but s/he will not be automatically given each month. Receipt is based on need, and the total monthly value of the vouchers is capped at $69.</a:t>
          </a:r>
        </a:p>
        <a:p>
          <a:pPr marL="0" marR="0">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If the family reapplies for assistance after a break of six or more continuous months, the family cap will apply again to any child born more than 10 months from the date of reapplication, and there will be no increase in the benefit.</a:t>
          </a: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The additional child increases the standard of need but not the family maximum. If the family has no income, the cash benefit will not increase.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However, if the family has income, the benefit may </a:t>
          </a:r>
          <a:r>
            <a:rPr lang="en-US" sz="800">
              <a:effectLst/>
              <a:latin typeface="Times New Roman"/>
              <a:ea typeface="Times New Roman"/>
            </a:rPr>
            <a:t>increase, but cannot increase higher than the maximum payment for the family size excluding the capped child.</a:t>
          </a:r>
        </a:p>
        <a:p>
          <a:pPr marL="0" marR="0">
            <a:spcBef>
              <a:spcPts val="0"/>
            </a:spcBef>
            <a:spcAft>
              <a:spcPts val="0"/>
            </a:spcAft>
          </a:pPr>
          <a:r>
            <a:rPr lang="en-US" sz="800" baseline="30000">
              <a:effectLst/>
              <a:latin typeface="Times New Roman"/>
              <a:ea typeface="Times New Roman"/>
            </a:rPr>
            <a:t>8 </a:t>
          </a:r>
          <a:r>
            <a:rPr lang="en-US" sz="800">
              <a:effectLst/>
              <a:latin typeface="Times New Roman"/>
              <a:ea typeface="Times New Roman"/>
            </a:rPr>
            <a:t>The state provides a flat maximum benefit, regardless of family size. However, the work incentive payment increases with family size, so the benefit for a </a:t>
          </a:r>
          <a:r>
            <a:rPr lang="en-US" sz="800">
              <a:solidFill>
                <a:sysClr val="windowText" lastClr="000000"/>
              </a:solidFill>
              <a:effectLst/>
              <a:latin typeface="Times New Roman"/>
              <a:ea typeface="Times New Roman"/>
            </a:rPr>
            <a:t>unit with income may increase with an additional child, but never beyond the maximum benefit level.</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9 </a:t>
          </a:r>
          <a:r>
            <a:rPr lang="en-US" sz="800">
              <a:solidFill>
                <a:sysClr val="windowText" lastClr="000000"/>
              </a:solidFill>
              <a:effectLst/>
              <a:latin typeface="Times New Roman"/>
              <a:ea typeface="Times New Roman"/>
            </a:rPr>
            <a:t>Units subject to the family cap receive an additional earned income disregard equal to the first $90 of income received by or on behalf of a capped child in any month.</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10 </a:t>
          </a:r>
          <a:r>
            <a:rPr lang="en-US" sz="800">
              <a:solidFill>
                <a:sysClr val="windowText" lastClr="000000"/>
              </a:solidFill>
              <a:effectLst/>
              <a:latin typeface="Times New Roman"/>
              <a:ea typeface="Times New Roman"/>
            </a:rPr>
            <a:t>The family cap applies only to the cash assistance portion of the benefit the additional child would receive. The child will still be eligible for the food portion of the benefit.</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11 </a:t>
          </a:r>
          <a:r>
            <a:rPr lang="en-US" sz="800">
              <a:solidFill>
                <a:sysClr val="windowText" lastClr="000000"/>
              </a:solidFill>
              <a:effectLst/>
              <a:latin typeface="Times New Roman"/>
              <a:ea typeface="Times New Roman"/>
            </a:rPr>
            <a:t>Units in which at least one adult member of the unit is working (any number of hours) are not subject to the family cap.</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12 </a:t>
          </a:r>
          <a:r>
            <a:rPr lang="en-US" sz="800">
              <a:solidFill>
                <a:sysClr val="windowText" lastClr="000000"/>
              </a:solidFill>
              <a:effectLst/>
              <a:latin typeface="Times New Roman"/>
              <a:ea typeface="Times New Roman"/>
            </a:rPr>
            <a:t>After case closure, if the recipient is employed for three months and loses the job by no fault of his/her own and then reapplies for assistance,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previously capped child is included in the unit.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These units, however, do not receive a new 10-month grace period for any subsequent pregnancies.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13 </a:t>
          </a:r>
          <a:r>
            <a:rPr lang="en-US" sz="800">
              <a:solidFill>
                <a:sysClr val="windowText" lastClr="000000"/>
              </a:solidFill>
              <a:effectLst/>
              <a:latin typeface="Times New Roman"/>
              <a:ea typeface="Times New Roman"/>
            </a:rPr>
            <a:t>Benefits are available in the form of vouchers up to the amount of increase in cash benefits the unit would have received for the child.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14 </a:t>
          </a:r>
          <a:r>
            <a:rPr lang="en-US" sz="800">
              <a:solidFill>
                <a:sysClr val="windowText" lastClr="000000"/>
              </a:solidFill>
              <a:effectLst/>
              <a:latin typeface="Times New Roman"/>
              <a:ea typeface="Times New Roman"/>
            </a:rPr>
            <a:t>The family cap will continue until the case is closed. If the case is reopened, the cap is discontinued unless the case was closed for noncooperation with child support requirements or noncompliance with the work activity requirement.</a:t>
          </a:r>
        </a:p>
        <a:p>
          <a:pPr algn="l" rtl="0">
            <a:defRPr sz="1000"/>
          </a:pPr>
          <a:endParaRPr lang="en-US" sz="800" b="0" i="0" u="none" strike="noStrike" baseline="0">
            <a:solidFill>
              <a:srgbClr val="000000"/>
            </a:solidFill>
            <a:latin typeface="Times New Roman"/>
            <a:cs typeface="Times New Roman"/>
          </a:endParaRPr>
        </a:p>
        <a:p>
          <a:pPr algn="l" rtl="0">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57</xdr:row>
      <xdr:rowOff>1</xdr:rowOff>
    </xdr:from>
    <xdr:to>
      <xdr:col>3</xdr:col>
      <xdr:colOff>1600200</xdr:colOff>
      <xdr:row>72</xdr:row>
      <xdr:rowOff>63501</xdr:rowOff>
    </xdr:to>
    <xdr:sp macro="" textlink="">
      <xdr:nvSpPr>
        <xdr:cNvPr id="2" name="Text 1"/>
        <xdr:cNvSpPr txBox="1">
          <a:spLocks noChangeArrowheads="1"/>
        </xdr:cNvSpPr>
      </xdr:nvSpPr>
      <xdr:spPr bwMode="auto">
        <a:xfrm>
          <a:off x="0" y="11239501"/>
          <a:ext cx="5775325" cy="292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In some states, benefits are provided to two-parent units under a state-funded program </a:t>
          </a:r>
          <a:r>
            <a:rPr lang="en-US" sz="800" b="0" i="0" u="none" strike="noStrike" baseline="0">
              <a:solidFill>
                <a:sysClr val="windowText" lastClr="000000"/>
              </a:solidFill>
              <a:latin typeface="Times New Roman"/>
              <a:cs typeface="Times New Roman"/>
            </a:rPr>
            <a:t>instead of through federal TANF. This table describes the treatment of two-parent units regardless of the funding source.  </a:t>
          </a: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r>
            <a:rPr lang="en-US" sz="800" b="0" i="0" u="none" strike="noStrike" baseline="30000">
              <a:solidFill>
                <a:sysClr val="windowText" lastClr="000000"/>
              </a:solidFill>
              <a:latin typeface="Times New Roman"/>
              <a:cs typeface="Times New Roman"/>
            </a:rPr>
            <a:t>1 </a:t>
          </a:r>
          <a:r>
            <a:rPr lang="en-US" sz="800" b="0" i="0" u="none" strike="noStrike" baseline="0">
              <a:solidFill>
                <a:sysClr val="windowText" lastClr="000000"/>
              </a:solidFill>
              <a:latin typeface="Times New Roman"/>
              <a:cs typeface="Times New Roman"/>
            </a:rPr>
            <a:t>Eligibility rules for two-parent, nondisabled families are special categorical rules in addition to the other state rules that all units must pass. Under the AFDC program, states imposed rules on two-parent families’ work effort, including limits on hours of work, work history tests, and waiting periods. Some states have continued to impose these policies under TANF.</a:t>
          </a:r>
        </a:p>
        <a:p>
          <a:pPr algn="l" rtl="0">
            <a:defRPr sz="1000"/>
          </a:pPr>
          <a:r>
            <a:rPr lang="en-US" sz="800" b="0" i="0" u="none" strike="noStrike" baseline="30000">
              <a:solidFill>
                <a:sysClr val="windowText" lastClr="000000"/>
              </a:solidFill>
              <a:latin typeface="Times New Roman"/>
              <a:cs typeface="Times New Roman"/>
            </a:rPr>
            <a:t>2</a:t>
          </a:r>
          <a:r>
            <a:rPr lang="en-US" sz="800" b="0" i="0" u="none" strike="noStrike" baseline="0">
              <a:solidFill>
                <a:sysClr val="windowText" lastClr="000000"/>
              </a:solidFill>
              <a:latin typeface="Times New Roman"/>
              <a:cs typeface="Times New Roman"/>
            </a:rPr>
            <a:t> Applicants have to demonstrate previous attachment to the workforce; under AFDC, applicants were required to work at least six of the last 13 quarters. The 13-quarter period must have ended within one year of applying for assistance. Generally, work history could also be established if one of the following applied: (1) the applicant received unemployment compensation (UC) benefits within 12 months of the date of application or (2) the applicant would have been eligible for UC benefits within the previous 12 months but did not apply or his or her employment was not covered by UC laws.</a:t>
          </a:r>
        </a:p>
        <a:p>
          <a:pPr algn="l" rtl="0">
            <a:defRPr sz="1000"/>
          </a:pPr>
          <a:r>
            <a:rPr lang="en-US" sz="800" b="0" i="0" u="none" strike="noStrike" baseline="30000">
              <a:solidFill>
                <a:srgbClr val="000000"/>
              </a:solidFill>
              <a:latin typeface="Times New Roman"/>
              <a:cs typeface="Times New Roman"/>
            </a:rPr>
            <a:t>3 </a:t>
          </a:r>
          <a:r>
            <a:rPr lang="en-US" sz="800" b="0" i="0" u="none" strike="noStrike" baseline="0">
              <a:solidFill>
                <a:srgbClr val="000000"/>
              </a:solidFill>
              <a:latin typeface="Times New Roman"/>
              <a:cs typeface="Times New Roman"/>
            </a:rPr>
            <a:t>The state does not provide benefits to two-parent, nondisabled units.</a:t>
          </a:r>
        </a:p>
        <a:p>
          <a:pPr algn="l" rtl="0">
            <a:defRPr sz="1000"/>
          </a:pPr>
          <a:r>
            <a:rPr lang="en-US" sz="800" b="0" i="0" u="none" strike="noStrike" baseline="30000">
              <a:solidFill>
                <a:srgbClr val="000000"/>
              </a:solidFill>
              <a:latin typeface="Times New Roman"/>
              <a:cs typeface="Times New Roman"/>
            </a:rPr>
            <a:t>4 </a:t>
          </a:r>
          <a:r>
            <a:rPr lang="en-US" sz="800" b="0" i="0" u="none" strike="noStrike" baseline="0">
              <a:solidFill>
                <a:srgbClr val="000000"/>
              </a:solidFill>
              <a:latin typeface="Times New Roman"/>
              <a:cs typeface="Times New Roman"/>
            </a:rPr>
            <a:t>To be eligible for cash assistance, the individual has to have been employed less than 100 hours during the four-week period before the date of eligibility for cash aid.</a:t>
          </a:r>
        </a:p>
        <a:p>
          <a:pPr algn="l" rtl="0">
            <a:defRPr sz="1000"/>
          </a:pPr>
          <a:r>
            <a:rPr lang="en-US" sz="800" b="0" i="0" u="none" strike="noStrike" baseline="30000">
              <a:solidFill>
                <a:srgbClr val="000000"/>
              </a:solidFill>
              <a:latin typeface="Times New Roman"/>
              <a:cs typeface="Times New Roman"/>
            </a:rPr>
            <a:t>5 </a:t>
          </a:r>
          <a:r>
            <a:rPr lang="en-US" sz="800" b="0" i="0" u="none" strike="noStrike" baseline="0">
              <a:solidFill>
                <a:srgbClr val="000000"/>
              </a:solidFill>
              <a:latin typeface="Times New Roman"/>
              <a:cs typeface="Times New Roman"/>
            </a:rPr>
            <a:t>Applicants must be connected to the workforce, which includes one of the following: (1) currently working at least 20 hours a week, (2) receiving Unemployment Compensation, or received  UC benefits  within 12 months prior to the application date (3) unemployed or working less than 20 hours a week and earned $500 within the six months before application, (4) receiving retirement benefits or received retirement benefits in any of the six months prior to the application month, or (5) has received disability benefits based on 100 percent disability in any of the last six months.</a:t>
          </a:r>
        </a:p>
        <a:p>
          <a:pPr algn="l" rtl="0">
            <a:defRPr sz="1000"/>
          </a:pPr>
          <a:r>
            <a:rPr lang="en-US" sz="800" b="0" i="0" u="none" strike="noStrike" baseline="30000">
              <a:solidFill>
                <a:srgbClr val="000000"/>
              </a:solidFill>
              <a:latin typeface="Times New Roman"/>
              <a:cs typeface="Times New Roman"/>
            </a:rPr>
            <a:t>6 </a:t>
          </a:r>
          <a:r>
            <a:rPr lang="en-US" sz="800" b="0" i="0" u="none" strike="noStrike" baseline="0">
              <a:solidFill>
                <a:srgbClr val="000000"/>
              </a:solidFill>
              <a:latin typeface="Times New Roman"/>
              <a:cs typeface="Times New Roman"/>
            </a:rPr>
            <a:t>Applicants must have earned at least $1,000 during the 24-month period before the month of application. Two semesters of full-time attendance in a postsecondary institution may be substituted for $500 of the $1,000.</a:t>
          </a:r>
        </a:p>
        <a:p>
          <a:pPr algn="l" rtl="0">
            <a:defRPr sz="1000"/>
          </a:pPr>
          <a:r>
            <a:rPr lang="en-US" sz="800" b="0" i="0" u="none" strike="noStrike" baseline="30000">
              <a:solidFill>
                <a:srgbClr val="000000"/>
              </a:solidFill>
              <a:latin typeface="Times New Roman"/>
              <a:cs typeface="Times New Roman"/>
            </a:rPr>
            <a:t>7 </a:t>
          </a:r>
          <a:r>
            <a:rPr lang="en-US" sz="800" b="0" i="0" u="none" strike="noStrike" baseline="0">
              <a:solidFill>
                <a:srgbClr val="000000"/>
              </a:solidFill>
              <a:latin typeface="Times New Roman"/>
              <a:cs typeface="Times New Roman"/>
            </a:rPr>
            <a:t>The parents in the unit must have a combined gross income in the past six months of at least $1,500 and must not have voluntarily terminated employment, reduced hours worked, or refused a job offer within the previous six months (without good cause).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28575</xdr:colOff>
      <xdr:row>70</xdr:row>
      <xdr:rowOff>114301</xdr:rowOff>
    </xdr:from>
    <xdr:to>
      <xdr:col>4</xdr:col>
      <xdr:colOff>1323975</xdr:colOff>
      <xdr:row>90</xdr:row>
      <xdr:rowOff>127001</xdr:rowOff>
    </xdr:to>
    <xdr:sp macro="" textlink="">
      <xdr:nvSpPr>
        <xdr:cNvPr id="2" name="Text 1"/>
        <xdr:cNvSpPr txBox="1">
          <a:spLocks noChangeArrowheads="1"/>
        </xdr:cNvSpPr>
      </xdr:nvSpPr>
      <xdr:spPr bwMode="auto">
        <a:xfrm>
          <a:off x="28575" y="13195301"/>
          <a:ext cx="5851525" cy="318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itchFamily="18" charset="0"/>
              <a:ea typeface="+mn-ea"/>
              <a:cs typeface="Times New Roman" pitchFamily="18" charset="0"/>
            </a:rPr>
            <a:t>1 </a:t>
          </a:r>
          <a:r>
            <a:rPr lang="en-US" sz="800" b="0" i="0" baseline="0">
              <a:solidFill>
                <a:sysClr val="windowText" lastClr="000000"/>
              </a:solidFill>
              <a:effectLst/>
              <a:latin typeface="Times New Roman" pitchFamily="18" charset="0"/>
              <a:ea typeface="+mn-ea"/>
              <a:cs typeface="Times New Roman" pitchFamily="18" charset="0"/>
            </a:rPr>
            <a:t>If the adult who has reached the 60-month lifetime limit is not the parent of any child in the assistance unit, only the adult is ineligible for benefits. Children who do not live with a parent can therefore continue to receive assistance after their caretaker reaches the 60-month limit.</a:t>
          </a:r>
          <a:endParaRPr lang="en-US" sz="800">
            <a:solidFill>
              <a:sysClr val="windowText" lastClr="000000"/>
            </a:solidFill>
            <a:effectLst/>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pitchFamily="18" charset="0"/>
              <a:cs typeface="Times New Roman" pitchFamily="18" charset="0"/>
            </a:rPr>
            <a:t>2 </a:t>
          </a:r>
          <a:r>
            <a:rPr lang="en-US" sz="800" b="0" i="0" u="none" strike="noStrike" baseline="0">
              <a:solidFill>
                <a:sysClr val="windowText" lastClr="000000"/>
              </a:solidFill>
              <a:latin typeface="Times New Roman" pitchFamily="18" charset="0"/>
              <a:cs typeface="Times New Roman" pitchFamily="18" charset="0"/>
            </a:rPr>
            <a:t>California's TANF funding began December 1996, but recipients' benefit months did not begin to count against units' 60-month limit until January 1998.  Using state funds, California will extend recipients' benefits beyond 48 months if the unit received assistance between December 1996 and January 1998. The length of the extension equals the number of months the unit received benefits during this period.</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3 </a:t>
          </a:r>
          <a:r>
            <a:rPr lang="en-US" sz="800" b="0" i="0" u="none" strike="noStrike" baseline="0">
              <a:solidFill>
                <a:sysClr val="windowText" lastClr="000000"/>
              </a:solidFill>
              <a:latin typeface="Times New Roman" pitchFamily="18" charset="0"/>
              <a:cs typeface="Times New Roman" pitchFamily="18" charset="0"/>
            </a:rPr>
            <a:t>Recipients may apply for extensions after 21 months of benefits, but they may not receive more than 60 total months of assistance. See table IV.C.4 for more information on extensions.</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4 </a:t>
          </a:r>
          <a:r>
            <a:rPr lang="en-US" sz="800" b="0" i="0" u="none" strike="noStrike" baseline="0">
              <a:solidFill>
                <a:sysClr val="windowText" lastClr="000000"/>
              </a:solidFill>
              <a:latin typeface="Times New Roman" pitchFamily="18" charset="0"/>
              <a:cs typeface="Times New Roman" pitchFamily="18" charset="0"/>
            </a:rPr>
            <a:t>The 36-month time limit applies to assistance units that applied for benefits on or after January 1, 2000. Units that received benefits before this date are eligible for 48 months of assistance.</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5 </a:t>
          </a:r>
          <a:r>
            <a:rPr lang="en-US" sz="800" b="0" i="0" u="none" strike="noStrike" baseline="0">
              <a:solidFill>
                <a:sysClr val="windowText" lastClr="000000"/>
              </a:solidFill>
              <a:latin typeface="Times New Roman" pitchFamily="18" charset="0"/>
              <a:cs typeface="Times New Roman" pitchFamily="18" charset="0"/>
            </a:rPr>
            <a:t>After 60 months, the unit remains eligible if the net income falls below the Reduced Payment Level. Benefits are reduced to 60% of the payment level for the unit size.</a:t>
          </a:r>
        </a:p>
        <a:p>
          <a:pPr algn="l" rtl="0">
            <a:lnSpc>
              <a:spcPts val="800"/>
            </a:lnSpc>
            <a:defRPr sz="1000"/>
          </a:pPr>
          <a:r>
            <a:rPr lang="en-US" sz="800" b="0" i="0" u="none" strike="noStrike" baseline="30000">
              <a:solidFill>
                <a:sysClr val="windowText" lastClr="000000"/>
              </a:solidFill>
              <a:latin typeface="Times New Roman" pitchFamily="18" charset="0"/>
              <a:cs typeface="Times New Roman" pitchFamily="18" charset="0"/>
            </a:rPr>
            <a:t>6 </a:t>
          </a:r>
          <a:r>
            <a:rPr lang="en-US" sz="800" b="0" i="0" u="none" strike="noStrike" baseline="0">
              <a:solidFill>
                <a:sysClr val="windowText" lastClr="000000"/>
              </a:solidFill>
              <a:latin typeface="Times New Roman" pitchFamily="18" charset="0"/>
              <a:cs typeface="Times New Roman" pitchFamily="18" charset="0"/>
            </a:rPr>
            <a:t>When there is more than one adult in the family, the adult with the greatest number of months of participation must be used to determine when the family reaches the time limit.</a:t>
          </a:r>
        </a:p>
        <a:p>
          <a:pPr algn="l" rtl="0">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In addition to the 60-month lifetime limit, units must establish a time frame, with a specific ending date, during which the recipient expects to become self-sufficient (i.e., when income will be above eligibility limits). </a:t>
          </a:r>
        </a:p>
        <a:p>
          <a:pPr algn="l" rtl="0">
            <a:lnSpc>
              <a:spcPts val="800"/>
            </a:lnSpc>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Units in compliance with TANF program rules may continue to receive benefits through a separate state program beyond 60 months.</a:t>
          </a:r>
        </a:p>
        <a:p>
          <a:pPr algn="l" rtl="0">
            <a:lnSpc>
              <a:spcPts val="800"/>
            </a:lnSpc>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In certain circumstances, a child may be able to continue receiving benefits after the 60 months. Because the time limit follows the adult, a child may enter a new household and become eligible in a new assistance unit.</a:t>
          </a:r>
        </a:p>
        <a:p>
          <a:pPr algn="l" rtl="0">
            <a:lnSpc>
              <a:spcPts val="800"/>
            </a:lnSpc>
            <a:defRPr sz="1000"/>
          </a:pPr>
          <a:r>
            <a:rPr lang="en-US" sz="800" b="0" i="0" u="none" strike="noStrike" baseline="30000">
              <a:solidFill>
                <a:sysClr val="windowText" lastClr="000000"/>
              </a:solidFill>
              <a:latin typeface="Times New Roman"/>
              <a:cs typeface="Times New Roman"/>
            </a:rPr>
            <a:t>10 </a:t>
          </a:r>
          <a:r>
            <a:rPr lang="en-US" sz="800" b="0" i="0" u="none" strike="noStrike" baseline="0">
              <a:solidFill>
                <a:sysClr val="windowText" lastClr="000000"/>
              </a:solidFill>
              <a:latin typeface="Times New Roman"/>
              <a:cs typeface="Times New Roman"/>
            </a:rPr>
            <a:t>Oregon’s 60-month lifetime limit retroactively affects recipients; all months of benefit receipt since July 2003 are counted against a unit’s 60-month limit.</a:t>
          </a:r>
        </a:p>
        <a:p>
          <a:pPr algn="l" rtl="0">
            <a:lnSpc>
              <a:spcPts val="800"/>
            </a:lnSpc>
            <a:defRPr sz="1000"/>
          </a:pPr>
          <a:r>
            <a:rPr lang="en-US" sz="800" b="0" i="0" u="none" strike="noStrike" baseline="30000">
              <a:solidFill>
                <a:sysClr val="windowText" lastClr="000000"/>
              </a:solidFill>
              <a:latin typeface="Times New Roman"/>
              <a:cs typeface="Times New Roman"/>
            </a:rPr>
            <a:t>11 </a:t>
          </a:r>
          <a:r>
            <a:rPr lang="en-US" sz="800" b="0" i="0" u="none" strike="noStrike" baseline="0">
              <a:solidFill>
                <a:sysClr val="windowText" lastClr="000000"/>
              </a:solidFill>
              <a:latin typeface="Times New Roman"/>
              <a:cs typeface="Times New Roman"/>
            </a:rPr>
            <a:t>If clients marry with different months of assistance, the number of months counted towards the time limit will be the higher of the two. If a marriage dissolves, the number of countable months of the two parent unit will be the same if the parents reapply for assistance regardless of months earned prior to the marriage.</a:t>
          </a:r>
        </a:p>
        <a:p>
          <a:pPr algn="l" rtl="0">
            <a:defRPr sz="1000"/>
          </a:pPr>
          <a:r>
            <a:rPr lang="en-US" sz="800" b="0" i="0" u="none" strike="noStrike" baseline="30000">
              <a:solidFill>
                <a:sysClr val="windowText" lastClr="000000"/>
              </a:solidFill>
              <a:latin typeface="Times New Roman"/>
              <a:cs typeface="Times New Roman"/>
            </a:rPr>
            <a:t>12 </a:t>
          </a:r>
          <a:r>
            <a:rPr lang="en-US" sz="800" b="0" i="0" u="none" strike="noStrike" baseline="0">
              <a:solidFill>
                <a:sysClr val="windowText" lastClr="000000"/>
              </a:solidFill>
              <a:latin typeface="Times New Roman"/>
              <a:cs typeface="Times New Roman"/>
            </a:rPr>
            <a:t>Adults in compliance with post-60 month program requirements may continue to receive benefits beyond 60 months. </a:t>
          </a:r>
        </a:p>
        <a:p>
          <a:pPr algn="l" rtl="0">
            <a:defRPr sz="1000"/>
          </a:pPr>
          <a:r>
            <a:rPr lang="en-US" sz="800" b="0" i="0" u="none" strike="noStrike" baseline="30000">
              <a:solidFill>
                <a:sysClr val="windowText" lastClr="000000"/>
              </a:solidFill>
              <a:latin typeface="Times New Roman"/>
              <a:cs typeface="Times New Roman"/>
            </a:rPr>
            <a:t>13 </a:t>
          </a:r>
          <a:r>
            <a:rPr lang="en-US" sz="800" b="0" i="0" u="none" strike="noStrike" baseline="0">
              <a:solidFill>
                <a:sysClr val="windowText" lastClr="000000"/>
              </a:solidFill>
              <a:latin typeface="Times New Roman"/>
              <a:cs typeface="Times New Roman"/>
            </a:rPr>
            <a:t>The entire family becomes ineligible unless it qualifies for a hardship extension. </a:t>
          </a:r>
          <a:endParaRPr lang="en-US" sz="800" b="0" i="0" u="none" strike="dblStrike" baseline="0">
            <a:solidFill>
              <a:sysClr val="windowText" lastClr="000000"/>
            </a:solidFill>
            <a:latin typeface="Times New Roman"/>
            <a:cs typeface="Times New Roman"/>
          </a:endParaRPr>
        </a:p>
        <a:p>
          <a:pPr algn="l" rtl="0">
            <a:lnSpc>
              <a:spcPts val="800"/>
            </a:lnSpc>
            <a:defRPr sz="1000"/>
          </a:pPr>
          <a:endParaRPr lang="en-US" sz="800" b="0" i="0" u="none" strike="noStrike" baseline="30000">
            <a:solidFill>
              <a:sysClr val="windowText" lastClr="000000"/>
            </a:solidFill>
            <a:latin typeface="Times New Roman"/>
            <a:cs typeface="Times New Roman"/>
          </a:endParaRPr>
        </a:p>
        <a:p>
          <a:pPr algn="l" rtl="0">
            <a:lnSpc>
              <a:spcPts val="800"/>
            </a:lnSpc>
            <a:defRPr sz="1000"/>
          </a:pPr>
          <a:endParaRPr lang="en-US" sz="800" b="0" i="0" u="none" strike="noStrike" baseline="0">
            <a:solidFill>
              <a:sysClr val="windowText" lastClr="000000"/>
            </a:solidFill>
            <a:latin typeface="Times New Roman"/>
            <a:cs typeface="Times New Roman"/>
          </a:endParaRPr>
        </a:p>
        <a:p>
          <a:pPr algn="l" rtl="0">
            <a:lnSpc>
              <a:spcPts val="800"/>
            </a:lnSpc>
            <a:defRPr sz="1000"/>
          </a:pPr>
          <a:endParaRPr lang="en-US" sz="800" b="0" i="0" u="none" strike="noStrike" baseline="0">
            <a:solidFill>
              <a:sysClr val="windowText" lastClr="000000"/>
            </a:solidFill>
            <a:latin typeface="Times New Roman"/>
            <a:cs typeface="Times New Roman"/>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66675</xdr:colOff>
      <xdr:row>65</xdr:row>
      <xdr:rowOff>63500</xdr:rowOff>
    </xdr:from>
    <xdr:to>
      <xdr:col>3</xdr:col>
      <xdr:colOff>1295400</xdr:colOff>
      <xdr:row>76</xdr:row>
      <xdr:rowOff>142875</xdr:rowOff>
    </xdr:to>
    <xdr:sp macro="" textlink="">
      <xdr:nvSpPr>
        <xdr:cNvPr id="2" name="Text 1"/>
        <xdr:cNvSpPr txBox="1">
          <a:spLocks noChangeArrowheads="1"/>
        </xdr:cNvSpPr>
      </xdr:nvSpPr>
      <xdr:spPr bwMode="auto">
        <a:xfrm>
          <a:off x="66675" y="12985750"/>
          <a:ext cx="5753100" cy="2174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a:spcBef>
              <a:spcPts val="0"/>
            </a:spcBef>
            <a:spcAft>
              <a:spcPts val="0"/>
            </a:spcAft>
          </a:pPr>
          <a:r>
            <a:rPr lang="en-US" sz="800" baseline="30000">
              <a:effectLst/>
              <a:latin typeface="Times New Roman"/>
              <a:ea typeface="Times New Roman"/>
            </a:rPr>
            <a:t>1 </a:t>
          </a:r>
          <a:r>
            <a:rPr lang="en-US" sz="800">
              <a:effectLst/>
              <a:latin typeface="Times New Roman"/>
              <a:ea typeface="Times New Roman"/>
            </a:rPr>
            <a:t>Two-parent families, in which neither parent is disabled, are eligible for only six months of assistance in any 12-month period.</a:t>
          </a:r>
        </a:p>
        <a:p>
          <a:pPr marL="0" marR="0">
            <a:spcBef>
              <a:spcPts val="0"/>
            </a:spcBef>
            <a:spcAft>
              <a:spcPts val="0"/>
            </a:spcAft>
          </a:pPr>
          <a:r>
            <a:rPr lang="en-US" sz="800" b="0" i="0" u="none" strike="noStrike" baseline="30000">
              <a:solidFill>
                <a:srgbClr val="000000"/>
              </a:solidFill>
              <a:effectLst/>
              <a:latin typeface="Times New Roman"/>
            </a:rPr>
            <a:t>2 </a:t>
          </a:r>
          <a:r>
            <a:rPr kumimoji="0" lang="en-US" sz="800" b="0" i="0" u="none" strike="noStrike" kern="0" cap="none" spc="0" normalizeH="0" baseline="0" noProof="0">
              <a:ln>
                <a:noFill/>
              </a:ln>
              <a:solidFill>
                <a:sysClr val="windowText" lastClr="000000"/>
              </a:solidFill>
              <a:effectLst/>
              <a:uLnTx/>
              <a:uFillTx/>
              <a:latin typeface="Times New Roman"/>
              <a:cs typeface="+mn-cs"/>
            </a:rPr>
            <a:t>After receiving 24 months of cumulative or consecutive assistance, the household is ineligible for TANF cash benefits for 12 consecutive months, unless a qualifying hardship exists. This continues until the household has received 60 months of TANF assistance from Nevada or any other state. </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30000">
              <a:effectLst/>
              <a:latin typeface="Times New Roman"/>
              <a:ea typeface="Times New Roman"/>
            </a:rPr>
            <a:t>3</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 To receive benefits after the 24-month period of ineligibility, the family must demonstrate good cause for reapplying. Good cause may include loss of employment, inability to find employment, divorce, domestic violence, or other reasons determined by the caseworker.</a:t>
          </a:r>
          <a:endParaRPr kumimoji="0" lang="en-US" sz="12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aseline="30000">
              <a:effectLst/>
              <a:latin typeface="Times New Roman"/>
              <a:ea typeface="Times New Roman"/>
            </a:rPr>
            <a:t>4 </a:t>
          </a:r>
          <a:r>
            <a:rPr lang="en-US" sz="800">
              <a:effectLst/>
              <a:latin typeface="Times New Roman"/>
              <a:ea typeface="Times New Roman"/>
            </a:rPr>
            <a:t>The 12-month limit applies to nonexempt recipients who (1) did not complete the 11th grade and have 18 months or more of recent work experience or (2) have a high school diploma or GED, a certificate from postsecondary school, or a certificate or degree from vocational or technical school and any work experience.</a:t>
          </a:r>
          <a:r>
            <a:rPr lang="en-US" sz="800" baseline="0">
              <a:effectLst/>
              <a:latin typeface="Times New Roman"/>
              <a:ea typeface="Times New Roman"/>
            </a:rPr>
            <a:t> </a:t>
          </a:r>
          <a:r>
            <a:rPr lang="en-US" sz="800">
              <a:effectLst/>
              <a:latin typeface="Times New Roman"/>
              <a:ea typeface="Times New Roman"/>
            </a:rPr>
            <a:t>The 24-month limit applies to nonexempt recipients who (1) did not complete the 11th grade and have between 6 and 17 months of recent work experience or (2) completed the </a:t>
          </a:r>
          <a:r>
            <a:rPr lang="en-US" sz="800">
              <a:solidFill>
                <a:sysClr val="windowText" lastClr="000000"/>
              </a:solidFill>
              <a:effectLst/>
              <a:latin typeface="Times New Roman"/>
              <a:ea typeface="Times New Roman"/>
            </a:rPr>
            <a:t>11th grade but not the 12th grade or have a GED, and have completed 17 or fewer months of work experience.</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36-month limit applies to nonexempt recipients who (1) have less than six months of recent work experience and (2) did not complete the 11th grade. </a:t>
          </a:r>
          <a:endParaRPr lang="en-US" sz="1200">
            <a:solidFill>
              <a:sysClr val="windowText" lastClr="000000"/>
            </a:solidFill>
            <a:effectLst/>
            <a:latin typeface="Times New Roman"/>
            <a:ea typeface="Times New Roman"/>
          </a:endParaRPr>
        </a:p>
        <a:p>
          <a:pPr marL="0" marR="0">
            <a:lnSpc>
              <a:spcPct val="100000"/>
            </a:lnSpc>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Two-parent families,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in which the principal wage earner is unemployed, are eligible for only seven months of assistance in any 13-month period.</a:t>
          </a:r>
          <a:endParaRPr lang="en-US" sz="1200">
            <a:solidFill>
              <a:sysClr val="windowText" lastClr="000000"/>
            </a:solidFill>
            <a:effectLst/>
            <a:latin typeface="Times New Roman"/>
            <a:ea typeface="Times New Roman"/>
          </a:endParaRPr>
        </a:p>
        <a:p>
          <a:pPr marL="0" marR="0">
            <a:lnSpc>
              <a:spcPct val="100000"/>
            </a:lnSpc>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After receiving 24 months of assistance, the unit may receive up to 12 months of transitional benefits.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24 months of ineligibility begins with the month in which the case was closed or in the month transitional benefits were terminated, whichever i</a:t>
          </a:r>
          <a:r>
            <a:rPr lang="en-US" sz="800">
              <a:effectLst/>
              <a:latin typeface="Times New Roman"/>
              <a:ea typeface="Times New Roman"/>
            </a:rPr>
            <a:t>s later.</a:t>
          </a:r>
          <a:endParaRPr lang="en-US" sz="1200">
            <a:effectLst/>
            <a:latin typeface="Times New Roman"/>
            <a:ea typeface="Times New Roman"/>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47624</xdr:colOff>
      <xdr:row>76</xdr:row>
      <xdr:rowOff>6352</xdr:rowOff>
    </xdr:from>
    <xdr:to>
      <xdr:col>10</xdr:col>
      <xdr:colOff>1889125</xdr:colOff>
      <xdr:row>100</xdr:row>
      <xdr:rowOff>63500</xdr:rowOff>
    </xdr:to>
    <xdr:sp macro="" textlink="">
      <xdr:nvSpPr>
        <xdr:cNvPr id="2" name="Text Box 6"/>
        <xdr:cNvSpPr txBox="1">
          <a:spLocks noChangeArrowheads="1"/>
        </xdr:cNvSpPr>
      </xdr:nvSpPr>
      <xdr:spPr bwMode="auto">
        <a:xfrm>
          <a:off x="47624" y="24072852"/>
          <a:ext cx="8064501" cy="7359648"/>
        </a:xfrm>
        <a:prstGeom prst="rect">
          <a:avLst/>
        </a:prstGeom>
        <a:noFill/>
        <a:ln>
          <a:noFill/>
        </a:ln>
        <a:extLst/>
      </xdr:spPr>
      <xdr:txBody>
        <a:bodyPr vertOverflow="clip" wrap="square" lIns="27432" tIns="22860" rIns="0" bIns="0" anchor="t" upright="1"/>
        <a:lstStyle/>
        <a:p>
          <a:pPr algn="l" rtl="0">
            <a:defRPr sz="1000"/>
          </a:pPr>
          <a:r>
            <a:rPr lang="en-US" sz="800" b="0" i="1" u="none" strike="noStrike" baseline="0">
              <a:solidFill>
                <a:sysClr val="windowText" lastClr="000000"/>
              </a:solidFill>
              <a:latin typeface="Times New Roman" panose="02020603050405020304" pitchFamily="18" charset="0"/>
              <a:cs typeface="Times New Roman" panose="02020603050405020304" pitchFamily="18" charset="0"/>
            </a:rPr>
            <a:t>Notes: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Exemption policies apply to months in which the state does not count a month of assistance toward the state's time limit (or "stops the clock"). These policies are potential exemptions and may not be granted to all that are eligible. In most states, caseworkers have discretion in applying the exemptions.</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If a state has multiple time limits (for example, a periodic limit and a lifetime limit) and applies the exemption policies differently to the time limits, the exemptions in the table apply to the lifetime limit, and the exemptions for the periodic limit are footnoted.  </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The federal government requires that states disregard months during which an adult lived on a Native American reservation or in an Alaskan Native village with an adult unemployment rate of at least 50 percent. Furthermore, because time-limit calculations apply only to families that include adults (or minor heads of household), time limits do not apply to child-only units or to any month in which an adult received assistance as a dependent child.</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Many states exempt months in which a unit receives diversion payments. These policies are captured in table I.A.1.</a:t>
          </a:r>
        </a:p>
        <a:p>
          <a:pPr marL="0" marR="0">
            <a:spcBef>
              <a:spcPts val="0"/>
            </a:spcBef>
            <a:spcAft>
              <a:spcPts val="0"/>
            </a:spcAft>
          </a:pPr>
          <a:endParaRPr lang="en-US" sz="800">
            <a:solidFill>
              <a:sysClr val="windowText" lastClr="000000"/>
            </a:solidFill>
            <a:effectLst/>
            <a:latin typeface="Times New Roman" panose="02020603050405020304" pitchFamily="18" charset="0"/>
            <a:ea typeface="Times New Roman"/>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state continues to fund families beyond 60 months of benefit receipt using</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state funding</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However, the state may exempt certain months in calculating the number of federally funded months of assistance.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in this component are exempt from time limits. The criteria for inclusion in this component may include some of the exemptions listed in this table; see appendix 1 for more information on the composition of the component.</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with this characteristic are placed in an alternative component that is exempt from time limits. See appendix 1 for more information on components.</a:t>
          </a:r>
        </a:p>
        <a:p>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group is exempt from the benefit waiting period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exemption applies to parents who have child care.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If no child care is available, parents caring for children under 12 months old are exempt.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recipient may receive this exemption only one time.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limited exemption for care of a second or subsequent child under six months is also available on a case-by-case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basis.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A pregnant women may qualify for an exemption if the pregnancy is disabling and prohibits her from participating in work or training programs. </a:t>
          </a:r>
          <a:endParaRPr lang="en-US" sz="8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Minor parents are exempt in months in which they are participating in designated activity requirements, such as high school, GED, or a state learning program.</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exemption does not apply to children subject to a family cap.</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Women who are pregnant or have just given birth are exempt if a physician certifies the woman's inability to work. In addition, a woman whose pregnancy ended within six weeks is exempt.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considered unemployable, an adult must (1) be age 40 or older, (2) be unemployed, (3) be fully cooperating with program requirements, (4) have not completed grade six, and (5) have not been employed more than six months in the past five years.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minor is exempt from the time limit if he or she has a child or if she is pregnant.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exempt, the individual must be unemployed or employed less than 20 hours a week, have had a relationship to the perpetrator of the violence, and have taken action as a result of the domestic violence (such as getting a court order protecting the individual from the perpetrator or living in a domestic violence shelter within the past 12 months).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head of a one-parent unit must work 30 hours a week, while both parents of a two-parent unit must work a combined total of 35 hours a week to receive the exemption.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exemption applies when caring for a child or spouse.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exempt, the caretaker relative must attend the postsecondary education program full time and retain a cumulative GPA of at least 2.5.</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exemption only applies to one-parent units.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minor parent who lives in an adult-supervised setting and is not considered a head of household may be exempt.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Months in which an individual is eligible for the state's $900 earned income deduction, recipients who are ill or incapacitated, women in the last three months of pregnancy and first month after the birth of the child, and months in which the individual received assistance in another state are exempt from the periodic time limit but not the lifetime limit.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19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Persons who are ill or incapacitated must have a pending SSI application or appeal in process in order to be exempt from the 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20</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Months in which the unit receives no benefit due to a sanction or is not required to participate in activities are exempt from the periodic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recipient must be incapacitated greater than 90 days.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exempt, minor parents must be living in a supervised setting and complying with a social service plan or, if they are 18 or 19 years old, they must be complying with education requirements.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exempt, the family must be complying with a safety plan.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meet this exemption, there must be no other satisfactory alternative plan or care available.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Single parents caring for a child under 12 months old are exempt from the benefit waiting period time limit but not the lifetime limit.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65 years old and older are exempt from the benefit waiting period time limit but not the lifetime limit.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Months in which the family does not have access to support services, receives assistance from another state, or is not required to participate in activities are exempt from the benefit waiting period time limit but not the lifetime limit. Counties may also choose to exempt those from the benefit waiting period time limit with physical, mental, or emotional barriers to work.</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exemption also applies to participants with a mental health condition or learning disability.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who were dependent children that became minor parents and receive assistance as caretaker relatives of their own children may receive an exemption from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group is exempt from the periodic time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Months in which the unit received benefits in another state, did not receive support services, or received a benefit less than $10 are exempt from the periodic time limit but not the lifetime limit. Months in which a child is being cared for by a nonparent caretaker relative and the alternative placement is foster care are also exempt from the periodic limit, but not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earning up to $168 a month may be exempt from the benefit waiting period time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who are unemployed because of high local unemployment may be exempt as long as they contact an average of 40 employers a month. This exemption applies only to the benefit waiting period time limit.</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34 </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The first 12 months of a possible 24-month young child time limit exemption do not count towards the state time limit. The child may be any age under 24 months. </a:t>
          </a:r>
          <a:endParaRPr lang="en-US" sz="8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not receiving support services may be exempt from the benefit waiting period time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exemption applies to recipients in the Community Jobs program who have earned income that exceeds the benefit amount, causing the grant to be suspended.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Up to one year of assistance will count against minor parents who received assistance before reaching their 18th birthday.</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All months beyond 12 will not count toward the lifetime limit.</a:t>
          </a:r>
        </a:p>
        <a:p>
          <a:r>
            <a:rPr lang="en-US" sz="800">
              <a:solidFill>
                <a:sysClr val="windowText" lastClr="000000"/>
              </a:solidFill>
              <a:effectLst/>
              <a:latin typeface="Times New Roman" panose="02020603050405020304" pitchFamily="18" charset="0"/>
              <a:ea typeface="+mn-ea"/>
              <a:cs typeface="Times New Roman" panose="02020603050405020304" pitchFamily="18" charset="0"/>
            </a:rPr>
            <a:t> </a:t>
          </a:r>
        </a:p>
        <a:p>
          <a:pPr marL="0" marR="0">
            <a:spcBef>
              <a:spcPts val="0"/>
            </a:spcBef>
            <a:spcAft>
              <a:spcPts val="0"/>
            </a:spcAft>
          </a:pPr>
          <a:endParaRPr lang="en-US" sz="800">
            <a:solidFill>
              <a:sysClr val="windowText" lastClr="000000"/>
            </a:solidFill>
            <a:effectLst/>
            <a:latin typeface="Times New Roman" panose="02020603050405020304" pitchFamily="18" charset="0"/>
            <a:ea typeface="Times New Roman"/>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47623</xdr:colOff>
      <xdr:row>127</xdr:row>
      <xdr:rowOff>95250</xdr:rowOff>
    </xdr:from>
    <xdr:to>
      <xdr:col>10</xdr:col>
      <xdr:colOff>0</xdr:colOff>
      <xdr:row>206</xdr:row>
      <xdr:rowOff>123824</xdr:rowOff>
    </xdr:to>
    <xdr:sp macro="" textlink="">
      <xdr:nvSpPr>
        <xdr:cNvPr id="2" name="Text Box 1"/>
        <xdr:cNvSpPr txBox="1">
          <a:spLocks noChangeArrowheads="1"/>
        </xdr:cNvSpPr>
      </xdr:nvSpPr>
      <xdr:spPr bwMode="auto">
        <a:xfrm>
          <a:off x="47623" y="31413450"/>
          <a:ext cx="8058152" cy="12820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ysClr val="windowText" lastClr="000000"/>
              </a:solidFill>
              <a:latin typeface="Times New Roman" panose="02020603050405020304" pitchFamily="18" charset="0"/>
              <a:cs typeface="Times New Roman" panose="02020603050405020304" pitchFamily="18" charset="0"/>
            </a:rPr>
            <a:t>Notes: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Extension policies apply to months in which the state provides additional benefits to families after they have reached their time limit. These policies are potential extensions and may not be granted to all that are eligible. In most states, caseworkers have discretion in applying the extensions.</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If a state has multiple time limits (for example, a periodic limit and a lifetime limit) and applies the extension policies differently to the time limits, the extensions in the table apply to the lifetime limit and the extensions for the periodic limit are footnoted.</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The federal government requires that states disregard months during which an adult lived on a Native American reservation or in an Alaskan Native village with an adult unemployment rate of at least 50 percent. Furthermore, because time limit calculations apply only to families that include adults (or minor heads of household), time limits do not apply to child-only units or to any month in which an adult received assistance as a dependent child.</a:t>
          </a:r>
        </a:p>
        <a:p>
          <a:pPr algn="l" rtl="0">
            <a:defRPr sz="1000"/>
          </a:pP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in this component are exempt from time limits. The criteria for inclusion in this component may include some exemptions listed in this table. See appendix 1 for more information on the composition of the component.</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with this characteristic are placed in the alternative component, which is exempt from time limits. See appendix 1 for more information on components.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an extension, the individual must cooperate with Child Support and comply with JOBS in each month past the 60th month.</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Failure to meet these criteria results in permanent loss of program eligibility regardless of family circumstances and recovery of all benefits received past month 60.</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an extension, the individual must live in a SNAP ABAWD waiver county, be compliant with JOBS, not have been disqualified for noncompliance, and be unemployed.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an extension, the individual must be engaged in activities to overcome his or her personal barriers.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applies to months in which the family is facing a hardship that interferes with work activities, which may include, but is not limited to, a lack of child care, transportation, or housing.</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is limited to single-parent units where the caretaker provides care for a disabled child. The unit must receive respite care for less than 20 hours a week and the disabled child may not attend school more than 20 hours a week.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is limited to cases in which the unit head is a nonparent-specified relative and is included in the unit.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Three months applies to parents who have child care. If no child care is available, parents caring for children less than 12 months old receive the extension.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individual must be within six months of completing his or her education or training program.</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Family instability may be caused by a caretaker's inability to maintain stable employment or his or her inability to care for the children in his or her own home or in the home of a relative.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may only receive two extensions unless they meet specific criteria (see WRD for information on extension criteria). If recipients are sanctioned during the extension period, they are ineligible to receive benefits again. Units may receive only 60 total months of benefits, including extensions.</a:t>
          </a:r>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Extensions will not be granted if the caretaker adult received and rejected offers of employment, quit a job without good cause, was fired for cause, or did not comply with the contract.</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Units that reapply after their time limit may receive assistance if circumstances exist for an extension to be granted.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The r</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ecipient must be unable to find employment that provides income at least equal to the payment standard after deduction of work expenses, earned income disregards, and child care expenses, and which provides wages at least equal to the minimum wage.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extension is limited to a total of 12 cumulative months.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Support services include, but are not limited to, domestic violence counseling, substance abuse treatment, family planning, and employment training.</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extension is granted if the condition prevents the individual from working full time.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exemption applies when caring for a child or spouse.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extension is granted if the treatment prevents the individual from working at least 30 hours a week. Treatment programs for barriers to work include mental health and substance abuse treatment, homelessness, domestic violence, child protective services, and vocational rehabilitation.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19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An individual may earn one month for every six months he or she works in an unsubsidized job. This extension applies to the benefit reduction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meeting these criteria may receive an extension to the benefit reduction limit but not the lifetime limit. The extension also applies to months in which support services are not available.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this extension, recipients must participate in activities requirements for 30 hours a week.</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family crisis may include, but is not limited to, the death of a family member, loss of one's home, a serious illness or accident.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unit may receive an extension to the periodic time limit for months in which the unit head is not receiving support services (such as child care), unemployed due to high local unemployment, works at an unsubsidized job, is cooperating but unable to find employment, or participating in an approved education or training program.</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30 hours a week applies to one-parent families.</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Two-parent families must participate in activities for 55 hours a week. For one-parent families, 25 of the 30 hours must be in employment; for two-parent families, 45 of the 55 hours must be in employment.</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Participants must be in compliance in the 60th month as well as for 10 of the last 12 months preceding the 61st month to be eligible for the extension.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the extension, the family must be complying with activities in an approved plan.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Units with an elderly caretaker may have their benefits extended beyond 60 months by converting the case to child-only.</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Months in which the parent was exempt from activities requirements because he or she was caring for a young child are deducted from the 12-month extension period. For example, if the unit head was previously exempted from activities requirements for three months and then reaches the 60-month time limit, he or she may only receive an additional nine-month extension, provided one of his or her children is under 12 months old.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the extension, the minor parent must be in compliance with high school attendance and living arrangement requirements.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extension is available only to assistance groups whose cases were closed because of time limits and who are reapplying for assistance.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cannot be used for cases that are reapplying for an extension after the case has been closed.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who are unable to work are moved into the alternative component, which is exempt from time limits. Recipients with a temporary incapacity remain in the time-limited component but may receive an extension.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Hardships may include lack of adequate child care, loss of employment, life-threatening circumstance or emergency situation, medical condition, medical condition of another household member, learning disability, participation in a substance abuse or mental health program, and family/domestic</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violence. In addition, families that are reapplying after case closure because of the 60-month time limit may receive an extension for working 30 or more hours a week or on a case-by-case basis if they do not fall into one of the hardship criteria listed above.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 addition to victims of domestic violence, individuals considered battered or subjected to extreme cruelty receive an extension. Battery and extreme cruelty occur when an individual has been physically attacked, sexually abused, raped, threatened with physical or sexual abuse, exposed to mental abuse, or deprived of medical care.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New York continues to provide noncash assistance to all units that have reached the 60-month federal time limit. These extensions apply to the 60-month limit for receiving regular cash assistance. </a:t>
          </a:r>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who are substantially complying with their mutual responsibility agreement and are unable to obtain or maintain employment that provides a basic subsistence (defined as less than the state's maximum Work First payment minus 27.5 percent from each worker's income) receive an extension up to a maximum of six months from the benefit waiting period time limit but not the lifetime limit.</a:t>
          </a:r>
        </a:p>
        <a:p>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family may receive a hardship extension if a unit member (some of these are included above) has been battered or abused, has suffered a severe illness, has an inhibiting education level, has severe unemployment, lacks of child care, has an inhibiting criminal record, is homeless or has substandard housing, has one or more children in the home receiving child welfare services, lacks transportation, or has any </a:t>
          </a:r>
        </a:p>
        <a:p>
          <a:r>
            <a:rPr lang="en-US" sz="800">
              <a:solidFill>
                <a:sysClr val="windowText" lastClr="000000"/>
              </a:solidFill>
              <a:effectLst/>
              <a:latin typeface="Times New Roman" panose="02020603050405020304" pitchFamily="18" charset="0"/>
              <a:ea typeface="+mn-ea"/>
              <a:cs typeface="Times New Roman" panose="02020603050405020304" pitchFamily="18" charset="0"/>
            </a:rPr>
            <a:t>other situation that makes employment unattainable.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These apply to the lifetime time limit and the benefit waiting period.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Participants in postsecondary education programs may receive an extension to the benefit waiting period time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illness or disability must last at least 30 days.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applies if the participant has a clinical diagnosis of a mental illness and is receiving treatment.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Two-parent families must work 55 hours a week to receive this extension.</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An individual may also receive this extension if he or she is working 20 hours a week and participating in approved work or training activities for at least 10 hours a week.</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this extension, an individual must have completed the eight-week job search and, in the first 12 months of assistance, begun an approved employment and training program for 30 hours a week or a full-time postsecondary educational activity.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caring for children under six years old may also receive an extension if an alternative child care arrangement is unavailable.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Recipients may receive an extension to the periodic limit but not the lifetime limit.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Individuals caring for children under one year old may receive an extension to the periodic time limit but not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 pregnant woman, who has not been participating in the work program because she is in the seventh month of her pregnancy, may receive an extension to the periodic limit but not the lifetime limit.</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The woman must begin participating in the work program to receive the extension.</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Participants may receive an extension to the waiting period for months in which the recipient is involved in a county approved training program that will not be completed by the 24th month.</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qualify for any extension, a caretaker must have fewer than 12 months of activities or child support sanctions since November 1, 1996.</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eligible for an extension, the recipient must have been unable to obtain sufficient employment during the last 12 consecutive months before the end of the 60-month limit and may not have had more than one sanction since November 1, 1996. The inability to obtain sufficient employment cannot be the result of voluntarily quitting a job. This applies to the lifetime limit but not the benefit waiting period.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49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extension can continue as long as the recipient contacts an average of 40 employers a month. This applies to both the benefit waiting period time limit and the lifetime limit.</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50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be eligible for this extension, the recipient must reside in a county in which he or she receives minimum or mid-level services during the 60th month (or at any time during the 11 countable months immediately preceding the 60th month) of benefit receipt.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51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For two-parent households, both parents must be eligible to receive an extension for the unit to qualify for continued financial assistance.</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If either parent does not qualify for an extension, the household is not eligible for continued financial assistance.</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52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An extension is granted if the following two conditions are met: (1) during the previous month, the parent was employed for no less than 20 hours a week, (2) the parent is expected to be employed for no less than 20 hours a week in the month for which financial assistance is being authorized.</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53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Regardless of the trimester, a pregnant woman qualifies for a pregnancy</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extension</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of 12 weeks</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under Vermont’s Parental Leave and Family Statute.</a:t>
          </a:r>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54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VIEW participants in the following groups may receive an extension from the benefit waiting period time limit but not the lifetime limit: (1) individuals suffering from a hardship, (2) individuals unemployed because of high local unemployment, and (3) individuals enrolled in employment-related education or training programs if the program is expected to conclude within 12 months.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55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After 60 months of assistance, households exempt from work requirements or experiencing documented hardship may continue to receive benefits at the same level that they received under TANF. Households not meeting thesecriteria must participate full time (32 to 40 hours a week) in work-related activities, which may include a combination of working, job search, or preparing for work, in order to continue receiving assistance. </a:t>
          </a:r>
        </a:p>
        <a:p>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56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This exemption applies only to nonparent relative caretakers.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57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Single, pregnant women (including emancipated minor parents under 18 years old) who are in their third trimester may receive an extension until their child is six months old. If the pregnancy does not end in a live birth, the extension continues for two months following the end of the pregnancy. </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Significant barriers include, but are not limited to, low achievement ability, learning disability, severe emotional problems, or family problems, which include legal problems, family crises, homelessness, domestic abuse, or children's school or medical activities that affect a member of the W-2 group.</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59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receive the extension, the individual must be within one year of completing the degree.</a:t>
          </a:r>
        </a:p>
        <a:p>
          <a:r>
            <a:rPr lang="en-US" sz="8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8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66675</xdr:colOff>
      <xdr:row>59</xdr:row>
      <xdr:rowOff>9525</xdr:rowOff>
    </xdr:from>
    <xdr:to>
      <xdr:col>4</xdr:col>
      <xdr:colOff>1200150</xdr:colOff>
      <xdr:row>81</xdr:row>
      <xdr:rowOff>119063</xdr:rowOff>
    </xdr:to>
    <xdr:sp macro="" textlink="">
      <xdr:nvSpPr>
        <xdr:cNvPr id="2" name="Text Box 7"/>
        <xdr:cNvSpPr txBox="1">
          <a:spLocks noChangeArrowheads="1"/>
        </xdr:cNvSpPr>
      </xdr:nvSpPr>
      <xdr:spPr bwMode="auto">
        <a:xfrm>
          <a:off x="66675" y="11544300"/>
          <a:ext cx="5876925" cy="346233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a:spcBef>
              <a:spcPts val="0"/>
            </a:spcBef>
            <a:spcAft>
              <a:spcPts val="0"/>
            </a:spcAft>
          </a:pPr>
          <a:r>
            <a:rPr lang="en-US" sz="800" baseline="30000">
              <a:effectLst/>
              <a:latin typeface="Times New Roman"/>
              <a:ea typeface="Times New Roman"/>
            </a:rPr>
            <a:t>* </a:t>
          </a:r>
          <a:r>
            <a:rPr lang="en-US" sz="800">
              <a:effectLst/>
              <a:latin typeface="Times New Roman"/>
              <a:ea typeface="Times New Roman"/>
            </a:rPr>
            <a:t>Data not obtained</a:t>
          </a:r>
          <a:r>
            <a:rPr lang="en-US" sz="1100" b="0" i="0" u="none" strike="noStrike">
              <a:effectLst/>
              <a:latin typeface="+mn-lt"/>
              <a:ea typeface="+mn-ea"/>
              <a:cs typeface="+mn-cs"/>
            </a:rPr>
            <a:t>.</a:t>
          </a:r>
          <a:r>
            <a:rPr lang="en-US" sz="800"/>
            <a:t> </a:t>
          </a:r>
        </a:p>
        <a:p>
          <a:pPr marL="0" marR="0">
            <a:spcBef>
              <a:spcPts val="0"/>
            </a:spcBef>
            <a:spcAft>
              <a:spcPts val="0"/>
            </a:spcAft>
          </a:pPr>
          <a:endParaRPr lang="en-US" sz="800" b="0" i="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0" i="0" baseline="30000">
              <a:effectLst/>
              <a:latin typeface="Times New Roman" panose="02020603050405020304" pitchFamily="18" charset="0"/>
              <a:ea typeface="Times New Roman"/>
              <a:cs typeface="Times New Roman" panose="02020603050405020304" pitchFamily="18" charset="0"/>
            </a:rPr>
            <a:t>1 </a:t>
          </a:r>
          <a:r>
            <a:rPr lang="en-US" sz="800" b="0" i="0">
              <a:effectLst/>
              <a:latin typeface="Times New Roman" panose="02020603050405020304" pitchFamily="18" charset="0"/>
              <a:ea typeface="Times New Roman"/>
              <a:cs typeface="Times New Roman" panose="02020603050405020304" pitchFamily="18" charset="0"/>
            </a:rPr>
            <a:t>This table captures benefits that are cash</a:t>
          </a:r>
          <a:r>
            <a:rPr lang="en-US" sz="800" b="0" i="0" baseline="0">
              <a:effectLst/>
              <a:latin typeface="Times New Roman" panose="02020603050405020304" pitchFamily="18" charset="0"/>
              <a:ea typeface="Times New Roman"/>
              <a:cs typeface="Times New Roman" panose="02020603050405020304" pitchFamily="18" charset="0"/>
            </a:rPr>
            <a:t> and that are </a:t>
          </a:r>
          <a:r>
            <a:rPr lang="en-US" sz="800" b="0" i="0">
              <a:effectLst/>
              <a:latin typeface="Times New Roman" panose="02020603050405020304" pitchFamily="18" charset="0"/>
              <a:ea typeface="Times New Roman"/>
              <a:cs typeface="Times New Roman" panose="02020603050405020304" pitchFamily="18" charset="0"/>
            </a:rPr>
            <a:t>restricted to some or all families who previously received TANF but who are no longer receiving TANF, for example</a:t>
          </a:r>
          <a:r>
            <a:rPr lang="en-US" sz="800" b="0" i="0">
              <a:solidFill>
                <a:sysClr val="windowText" lastClr="000000"/>
              </a:solidFill>
              <a:effectLst/>
              <a:latin typeface="Times New Roman" panose="02020603050405020304" pitchFamily="18" charset="0"/>
              <a:ea typeface="Times New Roman"/>
              <a:cs typeface="Times New Roman" panose="02020603050405020304" pitchFamily="18" charset="0"/>
            </a:rPr>
            <a:t>,</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b="0" i="0">
              <a:solidFill>
                <a:sysClr val="windowText" lastClr="000000"/>
              </a:solidFill>
              <a:effectLst/>
              <a:latin typeface="Times New Roman" panose="02020603050405020304" pitchFamily="18" charset="0"/>
              <a:ea typeface="Times New Roman"/>
              <a:cs typeface="Times New Roman" panose="02020603050405020304" pitchFamily="18" charset="0"/>
            </a:rPr>
            <a:t>due </a:t>
          </a:r>
          <a:r>
            <a:rPr lang="en-US" sz="800" b="0" i="0">
              <a:effectLst/>
              <a:latin typeface="Times New Roman" panose="02020603050405020304" pitchFamily="18" charset="0"/>
              <a:ea typeface="Times New Roman"/>
              <a:cs typeface="Times New Roman" panose="02020603050405020304" pitchFamily="18" charset="0"/>
            </a:rPr>
            <a:t>to ineligibility from increased earnings.</a:t>
          </a:r>
          <a:r>
            <a:rPr lang="en-US" sz="800" b="0" i="0" baseline="0">
              <a:effectLst/>
              <a:latin typeface="Times New Roman" panose="02020603050405020304" pitchFamily="18" charset="0"/>
              <a:ea typeface="Times New Roman"/>
              <a:cs typeface="Times New Roman" panose="02020603050405020304" pitchFamily="18" charset="0"/>
            </a:rPr>
            <a:t> This table does not cover cases where states transition TANF participants into a solely state funded program. States may also provide other non-cash benefits to families transitioning off of TANF, such as child care assistance and Medicaid. See the WRD for more information.</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 These policies are for Denver County.</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Denver County policy states that families may receive a transitional cash benefit of $500 for one month; however the program is inactive due to funding constraints.</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4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Although it still exists in the law, Georgia's transitional cash benefit program has not received funding since July 2011. According to the legislation, during the first six months, the assistance unit receives a monthly payment of $200 per month. During the second six months, the monthly payment is $100 per month. Families may receive assistance for up to twelve months in total.</a:t>
          </a:r>
        </a:p>
        <a:p>
          <a:pPr marL="0" marR="0" indent="0" defTabSz="914400" eaLnBrk="1" fontAlgn="auto" latinLnBrk="0" hangingPunct="1">
            <a:lnSpc>
              <a:spcPct val="100000"/>
            </a:lnSpc>
            <a:spcBef>
              <a:spcPts val="0"/>
            </a:spcBef>
            <a:spcAft>
              <a:spcPts val="0"/>
            </a:spcAft>
            <a:buClrTx/>
            <a:buSzTx/>
            <a:buFontTx/>
            <a:buNone/>
            <a:tabLst/>
            <a:defRPr/>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Participants must continue to meet their employment and training requirements to remain eligible for transitional cash assistance.</a:t>
          </a:r>
          <a:endPar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6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Single parents or two-parent households in which one parent is disabled, with children age six or older, must work 30 hours per week, or 20 hours if they have children under age six. Two-parent, nondisabled households must work 55 hours per week.</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7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Transitional benefits are equal to $375 in the first month, $275 in the second month, and $175 in the third month.</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8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The transitional benefit is equal to one-fifth of the previous month's benefit.</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9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The supplement must equal the monthly net loss of cash income that would occur if the supplement were not paid to the household.</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10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If there is a child under age six in the household, the average work requirement is 20 hours a week.</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11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The $200 payment is considered a job retention benefit. Participants may receive additional payments for other expenses.</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12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Transitional benefits are equal to the monthly benefit the unit received.</a:t>
          </a:r>
          <a:endPar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13</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Transitional benefits are equal to the unit's full benefit for the first two months and one half the benefit for the third month.</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14</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 Transitional benefits are limited to one month in a 12 month period.</a:t>
          </a:r>
        </a:p>
        <a:p>
          <a:pPr marL="0" marR="0">
            <a:spcBef>
              <a:spcPts val="0"/>
            </a:spcBef>
            <a:spcAft>
              <a:spcPts val="0"/>
            </a:spcAft>
          </a:pPr>
          <a:r>
            <a:rPr lang="en-US" sz="800" b="0" i="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15 </a:t>
          </a:r>
          <a:r>
            <a:rPr lang="en-US" sz="800" b="0" i="0" baseline="0">
              <a:solidFill>
                <a:sysClr val="windowText" lastClr="000000"/>
              </a:solidFill>
              <a:effectLst/>
              <a:latin typeface="Times New Roman" panose="02020603050405020304" pitchFamily="18" charset="0"/>
              <a:ea typeface="Times New Roman"/>
              <a:cs typeface="Times New Roman" panose="02020603050405020304" pitchFamily="18" charset="0"/>
            </a:rPr>
            <a:t> Participants must maintain their previous level of employment.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16</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 The transitional benefit is equal to half of the previous month's benefit.</a:t>
          </a:r>
        </a:p>
        <a:p>
          <a:pPr marL="0" marR="0">
            <a:spcBef>
              <a:spcPts val="0"/>
            </a:spcBef>
            <a:spcAft>
              <a:spcPts val="0"/>
            </a:spcAft>
          </a:pPr>
          <a:endParaRPr lang="en-US" sz="800" b="0" i="0" baseline="0">
            <a:effectLst/>
            <a:latin typeface="Times New Roman"/>
            <a:ea typeface="Times New Roman"/>
          </a:endParaRPr>
        </a:p>
      </xdr:txBody>
    </xdr:sp>
    <xdr:clientData/>
  </xdr:twoCellAnchor>
</xdr:wsDr>
</file>

<file path=xl/drawings/drawing45.xml><?xml version="1.0" encoding="utf-8"?>
<xdr:wsDr xmlns:xdr="http://schemas.openxmlformats.org/drawingml/2006/spreadsheetDrawing" xmlns:a="http://schemas.openxmlformats.org/drawingml/2006/main">
  <xdr:oneCellAnchor>
    <xdr:from>
      <xdr:col>0</xdr:col>
      <xdr:colOff>0</xdr:colOff>
      <xdr:row>59</xdr:row>
      <xdr:rowOff>9526</xdr:rowOff>
    </xdr:from>
    <xdr:ext cx="5953125" cy="10744199"/>
    <xdr:sp macro="" textlink="">
      <xdr:nvSpPr>
        <xdr:cNvPr id="2" name="TextBox 1"/>
        <xdr:cNvSpPr txBox="1"/>
      </xdr:nvSpPr>
      <xdr:spPr>
        <a:xfrm>
          <a:off x="0" y="10972801"/>
          <a:ext cx="5953125" cy="10744199"/>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Times New Roman"/>
              <a:ea typeface="Times New Roman"/>
            </a:rPr>
            <a:t>Note: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Bolded text indicates a change from the previous year shown.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Eligibility for diversion assistance includes obtaining employment or an offer of employment. In select local offices participating in a pilot program, individuals must be referred to a jobs program assessment for job search assistance before approval for diversion assistance.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3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Counties have the option to vary their diversion programs. These policies refer to Los Angeles County.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4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Counties have the option to vary their diversion programs. These policies refer to Denver County.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5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The state's diversion program is related to retaining or obtaining employment and is only for parents living with natural or adopted children.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6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Florida has three separate diversion programs. Up-front diversion is for individuals in need of assistance because of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Early exit diversion is available to TANF recipients if they meet the following criteria: they are employed and receiving earnings, they are able to verify their earnings, will remain employed for at least six months, they have received cash assistance for at least six consecutive months since October 1996, and they are eligible for at least one more month of TANF.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7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be eligible for diversion assistance, a household must include at least one work-eligible individual as defined by the state, include one adult who has a work history of at least 6 months in the 36 months before the month of request for diversion assistance, and must be eligible for cash assistance in the month the diversion assistance was issued.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8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An applicant who has found a job that will make him or her ineligible for cash assistance or who wants to accept the job and withdraw his or her application for assistance is eligible for a one-time payment to begin or maintain employment.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9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Diversion is offered through a limited pilot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Times New Roman"/>
              <a:cs typeface="Times New Roman" pitchFamily="18" charset="0"/>
            </a:rPr>
            <a:t>10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To receive diversion assistance, applicants must either be in danger of losing employment or have evidence of barriers to accepting a verified offer of employment. Also, countable income must be at or below 200 percent of the federal poverty level.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itchFamily="18" charset="0"/>
              <a:ea typeface="Times New Roman"/>
              <a:cs typeface="Times New Roman" pitchFamily="18" charset="0"/>
            </a:rPr>
            <a:t>11</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 Although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it still exists in the law, Louisiana's diversion program has not received funding since September 2002. According to the legislation authorizing the program, a recipient can receive a cash payment worth up to four months of TANF benefits and is subsequently ineligible for TANF for four months without a penalty after receiving diversion. An individual can receive diversion payments twice in a lifetime, but no more than once every 12 months.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12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receive diversion assistance, applicants must meet cash assistance eligibility criteria in the application month or the following month, except participation in required work activities. The program targets families who are normally self-sufficient, have not received cash or diversion assistance payments from any state in the past 12 months, expect to need assistance only for a short time, and are able to return to self-sufficiency without further assistance. Decisions about diversion eligibility criteria are made case by case.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13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be eligible for the diversion program, the assistance unit must meet all the following criteria: (1) at least one family member has lived in Minnesota for at least 30 days; (2) the caregiver has lost a job, is unable to obtain a job, or has a temporary loss of income, and this loss of income is not a result of refusing suitable employment without good cause; (3) the family is at risk of MFIP eligibility if assistance is not provided; and (4) the family is not eligible for emergency assistance.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14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Minnesota's Diversionary Work Program (DWP) is mandatory for most TANF applicants. DWP consists of four months of intensive employment services, focused on helping the participant obtain an unsubsidized job before entering welfare.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15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Montana conducted a pilot project in eight counties that provided diversion assistance to its clients.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16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Every applicant determined eligible for cash assistance first receives Transitional Assessment Planning (TAP) assistance, at least until the end of the month in which they are determined eligible for and receive cash assistance. Individuals receive TAP when they: are not fully meeting cash assistance hourly participation requirements through employment; have not received cash assistance in the last calendar month; are not receiving child support; and, are assessed as not being able to meet work participation requirements.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17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18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The diversion payment is only available to assist applicants in keeping a job or accepting a bona fide offer of employment.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19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The diversion payment is only available to assist applicants in keeping a job, accepting a bona fide offer of employment, or remedying an emergency situation or an unexpected short-term need.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20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New York has three types of diversion payments: diversion payments (for crisis items such as moving expenses, storage fees, or household structural or equipment repairs), diversion transportation payments (for employment-related transportation expenses), and diversion rental payments (for rental housing).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30000" noProof="0">
            <a:ln>
              <a:noFill/>
            </a:ln>
            <a:solidFill>
              <a:sysClr val="windowText" lastClr="000000"/>
            </a:solidFill>
            <a:effectLst/>
            <a:uLnTx/>
            <a:uFillTx/>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30000" noProof="0">
            <a:ln>
              <a:noFill/>
            </a:ln>
            <a:solidFill>
              <a:sysClr val="windowText" lastClr="000000"/>
            </a:solidFill>
            <a:effectLst/>
            <a:uLnTx/>
            <a:uFillTx/>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21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be eligible, the applicant must not have received assistance payments during the 12 months before the date of application, and the adult in the unit must not have terminated employment within 60 days of application for benefits.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22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be eligible, the applicant must have an identifiable one-time financial need, have been a resident of Tennessee for 6 months, have not received cash assistance in any state in the past two years, have never received a diversion payment in any state, have no identifiable barriers to employment, have earned a high school diploma or GED, and either be currently employed or have been steadily employed in 6 of the last 12 months, with at least 3 being consecutive. In two-parent units, both parents must meet the eligibility criteria to qualify for a diversion payment.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23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and/or second parent is currently employed but still meets TANF requirements and is facing the loss or potential loss of transportation and/or shelter or has a medical emergency temporarily preventing him/her from continuing to work. If the unit has an open TANF activity requirement sanction and fails to demonstrate cooperation within the allowed time or is not eligible for a TANF grant of at least $10, the unit is ineligible for diversion assistance.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24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Utah phased 50 percent of the caseload into the diversion program in 1996, and then the remainder in 1997.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25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and (4) at least one work-eligible adult is part of a two-parent family, has recent and stable employment with earnings of at least 150 percent of the federal poverty level, or has a marketable college degree or vocational education certificate.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rPr>
            <a:t>26 </a:t>
          </a:r>
          <a:r>
            <a:rPr kumimoji="0" lang="en-US" sz="800" b="0" i="0" u="none" strike="noStrike" kern="0" cap="none" spc="0" normalizeH="0" baseline="0" noProof="0">
              <a:ln>
                <a:noFill/>
              </a:ln>
              <a:solidFill>
                <a:sysClr val="windowText" lastClr="000000"/>
              </a:solidFill>
              <a:effectLst/>
              <a:uLnTx/>
              <a:uFillTx/>
              <a:latin typeface="Times New Roman"/>
              <a:ea typeface="Times New Roman"/>
            </a:rPr>
            <a:t>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alibri"/>
          </a:endParaRPr>
        </a:p>
      </xdr:txBody>
    </xdr:sp>
    <xdr:clientData/>
  </xdr:oneCellAnchor>
</xdr:wsDr>
</file>

<file path=xl/drawings/drawing46.xml><?xml version="1.0" encoding="utf-8"?>
<xdr:wsDr xmlns:xdr="http://schemas.openxmlformats.org/drawingml/2006/spreadsheetDrawing" xmlns:a="http://schemas.openxmlformats.org/drawingml/2006/main">
  <xdr:twoCellAnchor>
    <xdr:from>
      <xdr:col>0</xdr:col>
      <xdr:colOff>0</xdr:colOff>
      <xdr:row>57</xdr:row>
      <xdr:rowOff>57149</xdr:rowOff>
    </xdr:from>
    <xdr:to>
      <xdr:col>4</xdr:col>
      <xdr:colOff>1162050</xdr:colOff>
      <xdr:row>86</xdr:row>
      <xdr:rowOff>133350</xdr:rowOff>
    </xdr:to>
    <xdr:sp macro="" textlink="">
      <xdr:nvSpPr>
        <xdr:cNvPr id="2" name="Text 1"/>
        <xdr:cNvSpPr txBox="1">
          <a:spLocks noChangeArrowheads="1"/>
        </xdr:cNvSpPr>
      </xdr:nvSpPr>
      <xdr:spPr bwMode="auto">
        <a:xfrm>
          <a:off x="0" y="11268074"/>
          <a:ext cx="5867400" cy="477202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a:t>
          </a:r>
        </a:p>
        <a:p>
          <a:pPr algn="l" rtl="0">
            <a:defRPr sz="1000"/>
          </a:pPr>
          <a:endParaRPr lang="en-US" sz="800" b="0" i="0" u="none" strike="noStrike" baseline="0">
            <a:solidFill>
              <a:srgbClr val="000000"/>
            </a:solidFill>
            <a:latin typeface="Times New Roman"/>
            <a:cs typeface="Times New Roman"/>
          </a:endParaRPr>
        </a:p>
        <a:p>
          <a:pPr marL="0" marR="0">
            <a:spcBef>
              <a:spcPts val="0"/>
            </a:spcBef>
            <a:spcAft>
              <a:spcPts val="0"/>
            </a:spcAft>
          </a:pPr>
          <a:r>
            <a:rPr lang="en-US" sz="800" baseline="30000">
              <a:solidFill>
                <a:srgbClr val="000000"/>
              </a:solidFill>
              <a:effectLst/>
              <a:latin typeface="Times New Roman"/>
              <a:ea typeface="Times New Roman"/>
            </a:rPr>
            <a:t>1 </a:t>
          </a:r>
          <a:r>
            <a:rPr lang="en-US" sz="800">
              <a:solidFill>
                <a:srgbClr val="000000"/>
              </a:solidFill>
              <a:effectLst/>
              <a:latin typeface="Times New Roman"/>
              <a:ea typeface="Times New Roman"/>
            </a:rPr>
            <a:t>The special restrictions considered in this table include limits on work hours for applicants and recipients, work history requirements, and waiting period </a:t>
          </a:r>
          <a:r>
            <a:rPr lang="en-US" sz="800">
              <a:solidFill>
                <a:sysClr val="windowText" lastClr="000000"/>
              </a:solidFill>
              <a:effectLst/>
              <a:latin typeface="Times New Roman"/>
              <a:ea typeface="Times New Roman"/>
            </a:rPr>
            <a:t>restrictions.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combination of restrictions does not, however, include any variation in state programs from special time limits that apply only to two-parent units.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 </a:t>
          </a:r>
          <a:r>
            <a:rPr lang="en-US" sz="800">
              <a:solidFill>
                <a:sysClr val="windowText" lastClr="000000"/>
              </a:solidFill>
              <a:effectLst/>
              <a:latin typeface="Times New Roman"/>
              <a:ea typeface="Times New Roman"/>
            </a:rPr>
            <a:t>Modified rules for two-parent units: six of the last 13 quarters work history.</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3 </a:t>
          </a:r>
          <a:r>
            <a:rPr lang="en-US" sz="800">
              <a:solidFill>
                <a:sysClr val="windowText" lastClr="000000"/>
              </a:solidFill>
              <a:effectLst/>
              <a:latin typeface="Times New Roman"/>
              <a:ea typeface="Times New Roman"/>
            </a:rPr>
            <a:t>Modified rules for two-parent units: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100-hour work limit for applicants only, six of the last 13 quarters work history, and 30-day waiting period.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4 </a:t>
          </a:r>
          <a:r>
            <a:rPr lang="en-US" sz="800">
              <a:solidFill>
                <a:sysClr val="windowText" lastClr="000000"/>
              </a:solidFill>
              <a:effectLst/>
              <a:latin typeface="Times New Roman"/>
              <a:ea typeface="Times New Roman"/>
            </a:rPr>
            <a:t>Modified rules for two-parent units: applicants must have been employed less than 100 hours during the four weeks before the date of application.</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Modified rules for two-parent units: must be connected to the workforce, which includes one of the following: (1) currently working at least 20 hours a week; (2) receiving unemployment compensation; (3) unemployed or working less than 20 hours a week and has earned at least $500 within the six months before application; (4) receiving retirement benefits; or (5) received disability benefits based on 100 percent disability in any of the last six months.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If one parent is working more than 100 hours then the family may not receive assistance for 30 days.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If both parents are working less than 100 hours then the assistance begins 30 days from the date either one of the parents worked more than 100 hours.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This applies to both applicants and recipients.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Modified rules for two-parent units: 100-hour work limit for applicants, applicant must have earned at least $1,000 during the 24-month period before the month of application, and 30-day waiting period. Two semesters of full-time attendance in a postsecondary institution may be substituted for $500 of the $1,000</a:t>
          </a:r>
          <a:r>
            <a:rPr lang="en-US" sz="800">
              <a:solidFill>
                <a:srgbClr val="000000"/>
              </a:solidFill>
              <a:effectLst/>
              <a:latin typeface="Times New Roman"/>
              <a:ea typeface="Times New Roman"/>
            </a:rPr>
            <a:t>.</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8 </a:t>
          </a:r>
          <a:r>
            <a:rPr lang="en-US" sz="800">
              <a:solidFill>
                <a:srgbClr val="000000"/>
              </a:solidFill>
              <a:effectLst/>
              <a:latin typeface="Times New Roman"/>
              <a:ea typeface="Times New Roman"/>
            </a:rPr>
            <a:t>The state does not provide benefits to two-parent, nondisabled units.</a:t>
          </a:r>
          <a:endParaRPr lang="en-US" sz="1200">
            <a:effectLst/>
            <a:latin typeface="Times New Roman"/>
            <a:ea typeface="Times New Roman"/>
          </a:endParaRPr>
        </a:p>
        <a:p>
          <a:pPr marL="0" marR="0">
            <a:spcBef>
              <a:spcPts val="0"/>
            </a:spcBef>
            <a:spcAft>
              <a:spcPts val="0"/>
            </a:spcAft>
          </a:pPr>
          <a:r>
            <a:rPr lang="en-US" sz="800" baseline="30000">
              <a:solidFill>
                <a:srgbClr val="000000"/>
              </a:solidFill>
              <a:effectLst/>
              <a:latin typeface="Times New Roman"/>
              <a:ea typeface="Times New Roman"/>
            </a:rPr>
            <a:t>9 </a:t>
          </a:r>
          <a:r>
            <a:rPr lang="en-US" sz="800">
              <a:solidFill>
                <a:srgbClr val="000000"/>
              </a:solidFill>
              <a:effectLst/>
              <a:latin typeface="Times New Roman"/>
              <a:ea typeface="Times New Roman"/>
            </a:rPr>
            <a:t>Modified rules for two-parent units: 100-hour work limit for applicants, 130-hour work limit for recipients, six of the last 13 quarters work history, </a:t>
          </a:r>
          <a:r>
            <a:rPr lang="en-US" sz="800">
              <a:solidFill>
                <a:sysClr val="windowText" lastClr="000000"/>
              </a:solidFill>
              <a:effectLst/>
              <a:latin typeface="Times New Roman"/>
              <a:ea typeface="Times New Roman"/>
            </a:rPr>
            <a:t>and 30-day waiting period.</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10 </a:t>
          </a:r>
          <a:r>
            <a:rPr lang="en-US" sz="800">
              <a:solidFill>
                <a:sysClr val="windowText" lastClr="000000"/>
              </a:solidFill>
              <a:effectLst/>
              <a:latin typeface="Times New Roman"/>
              <a:ea typeface="Times New Roman"/>
            </a:rPr>
            <a:t>Modified rules for two-parent units: six of the last 13 quarters work history and 30-day waiting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30000">
              <a:solidFill>
                <a:sysClr val="windowText" lastClr="000000"/>
              </a:solidFill>
              <a:effectLst/>
              <a:latin typeface="Times New Roman"/>
            </a:rPr>
            <a:t>11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Modified rules for two-parent units: 30-day waiting period for applicants.</a:t>
          </a:r>
          <a:endParaRPr lang="en-US" sz="8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12 </a:t>
          </a:r>
          <a:r>
            <a:rPr lang="en-US" sz="800">
              <a:solidFill>
                <a:sysClr val="windowText" lastClr="000000"/>
              </a:solidFill>
              <a:effectLst/>
              <a:latin typeface="Times New Roman"/>
              <a:ea typeface="Times New Roman"/>
            </a:rPr>
            <a:t>Modified rules for two-parent units: 100-hour work limit for applicants, 100-hour work limit for recipients, and applicants must have a combined (both parents) gross income over the past six months equal to at least $1,500. Parents must not have terminated employment, reduced hours worked, or refused a job offer within the previous six months (without good cause).</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13 </a:t>
          </a:r>
          <a:r>
            <a:rPr lang="en-US" sz="800">
              <a:solidFill>
                <a:sysClr val="windowText" lastClr="000000"/>
              </a:solidFill>
              <a:effectLst/>
              <a:latin typeface="Times New Roman"/>
              <a:ea typeface="Times New Roman"/>
            </a:rPr>
            <a:t>Modified rules for two-parent units: 30-day waiting period. </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14 </a:t>
          </a:r>
          <a:r>
            <a:rPr lang="en-US" sz="800">
              <a:solidFill>
                <a:sysClr val="windowText" lastClr="000000"/>
              </a:solidFill>
              <a:effectLst/>
              <a:latin typeface="Times New Roman"/>
              <a:ea typeface="Times New Roman"/>
            </a:rPr>
            <a:t>Modified rules for two-parent units: 100-hour work limit for applicants</a:t>
          </a:r>
          <a:r>
            <a:rPr lang="en-US" sz="800">
              <a:solidFill>
                <a:srgbClr val="000000"/>
              </a:solidFill>
              <a:effectLst/>
              <a:latin typeface="Times New Roman"/>
              <a:ea typeface="Times New Roman"/>
            </a:rPr>
            <a:t>, no work limit for recipients, six of the last 13 quarters work history, and 30-day waiting period.</a:t>
          </a:r>
          <a:endParaRPr lang="en-US" sz="1200">
            <a:effectLst/>
            <a:latin typeface="Times New Roman"/>
            <a:ea typeface="Times New Roman"/>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64</xdr:row>
      <xdr:rowOff>0</xdr:rowOff>
    </xdr:from>
    <xdr:to>
      <xdr:col>5</xdr:col>
      <xdr:colOff>0</xdr:colOff>
      <xdr:row>86</xdr:row>
      <xdr:rowOff>142875</xdr:rowOff>
    </xdr:to>
    <xdr:sp macro="" textlink="">
      <xdr:nvSpPr>
        <xdr:cNvPr id="2" name="Text Box 1"/>
        <xdr:cNvSpPr txBox="1">
          <a:spLocks noChangeArrowheads="1"/>
        </xdr:cNvSpPr>
      </xdr:nvSpPr>
      <xdr:spPr bwMode="auto">
        <a:xfrm>
          <a:off x="0" y="12496800"/>
          <a:ext cx="5638800" cy="37052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a:t>
          </a:r>
          <a:endParaRPr lang="en-US" sz="800" b="0" i="0" u="none" strike="noStrike" baseline="30000">
            <a:solidFill>
              <a:srgbClr val="000000"/>
            </a:solidFill>
            <a:latin typeface="Times New Roman"/>
            <a:cs typeface="Times New Roman"/>
          </a:endParaRP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800" b="0" i="0" u="none" strike="noStrike" baseline="30000">
              <a:solidFill>
                <a:srgbClr val="000000"/>
              </a:solidFill>
              <a:latin typeface="Times New Roman"/>
              <a:cs typeface="Times New Roman"/>
            </a:rPr>
            <a:t>1 </a:t>
          </a:r>
          <a:r>
            <a:rPr lang="en-US" sz="800" b="0" i="0" u="none" strike="noStrike" baseline="0">
              <a:solidFill>
                <a:srgbClr val="000000"/>
              </a:solidFill>
              <a:latin typeface="Times New Roman"/>
              <a:cs typeface="Times New Roman"/>
            </a:rPr>
            <a:t>The values in </a:t>
          </a:r>
          <a:r>
            <a:rPr lang="en-US" sz="800" b="0" i="0" u="none" strike="noStrike" baseline="0">
              <a:solidFill>
                <a:sysClr val="windowText" lastClr="000000"/>
              </a:solidFill>
              <a:latin typeface="Times New Roman"/>
              <a:cs typeface="Times New Roman"/>
            </a:rPr>
            <a:t>this table represent the maximum amount of earnings an applicant can have and still be technically eligible for assistance in each state. Technical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eligibility does not mean that the unit will necessarily receive a cash benefit, but it will have passed all the eligibility tests and is eligible for some positive amount. Most states only distribute a cash benefit equaling $10 or more. </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2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Applies to units that have received assistance for no more than two months in a lifetime. For units applying for their third and subsequent months of benefits, the eligibility threshold for a family of three is $1,362.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Applies to units that have received assistance for no more than two months in a lifetime. For units applying for their third and subsequent months of benefits, the eligibility threshold for a family of three is $1,492.</a:t>
          </a: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itchFamily="18" charset="0"/>
              <a:ea typeface="+mn-ea"/>
              <a:cs typeface="Times New Roman" pitchFamily="18" charset="0"/>
            </a:rPr>
            <a:t>4 </a:t>
          </a:r>
          <a:r>
            <a:rPr lang="en-US" sz="800" b="0" i="0" baseline="0">
              <a:solidFill>
                <a:sysClr val="windowText" lastClr="000000"/>
              </a:solidFill>
              <a:effectLst/>
              <a:latin typeface="Times New Roman" pitchFamily="18" charset="0"/>
              <a:ea typeface="+mn-ea"/>
              <a:cs typeface="Times New Roman" pitchFamily="18" charset="0"/>
            </a:rPr>
            <a:t>Applies to units that have received assistance for no more than two months in a lifetime. For units applying for their third and subsequent months of benefits, the eligibility threshold for a family of three is $1,441.</a:t>
          </a:r>
          <a:endParaRPr lang="en-US" sz="800" b="0" i="0" u="none" strike="noStrike" baseline="0">
            <a:solidFill>
              <a:sysClr val="windowText" lastClr="000000"/>
            </a:solidFill>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a:cs typeface="Times New Roman"/>
            </a:rPr>
            <a:t>5 </a:t>
          </a:r>
          <a:r>
            <a:rPr lang="en-US" sz="800" b="0" i="0" u="none" strike="noStrike" baseline="0">
              <a:solidFill>
                <a:sysClr val="windowText" lastClr="000000"/>
              </a:solidFill>
              <a:latin typeface="Times New Roman"/>
              <a:cs typeface="Times New Roman"/>
            </a:rPr>
            <a:t>For purposes of the state's earned income disregard, the adult head is assumed to be working 40 hours a week. </a:t>
          </a:r>
        </a:p>
        <a:p>
          <a:pPr algn="l" rtl="0">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Units with full-time employment (generally greater than 30 hours a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$1,439 and still be eligible for nonfinancial assistance, however.  </a:t>
          </a:r>
        </a:p>
        <a:p>
          <a:pPr algn="l" rtl="0">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Units with full time employment (generally greater than 30 hours a week) will not receive a cash benefit in the state. There are provisions to provide prorated benefits to Community Service Jobs participants who are also employed part time at an unsubsidized job. These eligibility determinations are made on a case-by-case basis. Recipients may have combined income of up to $1,687 and still be eligible for nonfinancial assistance.</a:t>
          </a:r>
        </a:p>
        <a:p>
          <a:pPr algn="l" rtl="0">
            <a:defRPr sz="1000"/>
          </a:pPr>
          <a:r>
            <a:rPr lang="en-US" sz="800" b="0" i="0" u="none" strike="noStrike" baseline="30000">
              <a:solidFill>
                <a:sysClr val="windowText" lastClr="000000"/>
              </a:solidFill>
              <a:latin typeface="Times New Roman"/>
              <a:cs typeface="Times New Roman"/>
            </a:rPr>
            <a:t>8 </a:t>
          </a:r>
          <a:r>
            <a:rPr lang="en-US" sz="800" b="0" i="0" u="none" strike="noStrike" baseline="0">
              <a:solidFill>
                <a:sysClr val="windowText" lastClr="000000"/>
              </a:solidFill>
              <a:latin typeface="Times New Roman"/>
              <a:cs typeface="Times New Roman"/>
            </a:rPr>
            <a:t>Units with full-time employment (generally greater than 30 hours a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$1,872 and still be eligible for nonfinancial assistance, however.</a:t>
          </a:r>
        </a:p>
        <a:p>
          <a:pPr algn="l" rtl="0">
            <a:defRPr sz="1000"/>
          </a:pPr>
          <a:r>
            <a:rPr lang="en-US" sz="800" b="0" i="0" u="none" strike="noStrike" baseline="30000">
              <a:solidFill>
                <a:sysClr val="windowText" lastClr="000000"/>
              </a:solidFill>
              <a:latin typeface="Times New Roman"/>
              <a:cs typeface="Times New Roman"/>
            </a:rPr>
            <a:t>9 </a:t>
          </a:r>
          <a:r>
            <a:rPr lang="en-US" sz="800" b="0" i="0" u="none" strike="noStrike" baseline="0">
              <a:solidFill>
                <a:sysClr val="windowText" lastClr="000000"/>
              </a:solidFill>
              <a:latin typeface="Times New Roman"/>
              <a:cs typeface="Times New Roman"/>
            </a:rPr>
            <a:t>The calculations only include one value per state (the policy affecting the largest percent of the caseload), and the eligibility threshold for Wisconsin is included in the calculation.</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68</xdr:row>
      <xdr:rowOff>19050</xdr:rowOff>
    </xdr:from>
    <xdr:to>
      <xdr:col>4</xdr:col>
      <xdr:colOff>1714500</xdr:colOff>
      <xdr:row>99</xdr:row>
      <xdr:rowOff>66675</xdr:rowOff>
    </xdr:to>
    <xdr:sp macro="" textlink="">
      <xdr:nvSpPr>
        <xdr:cNvPr id="2" name="Text Box 17"/>
        <xdr:cNvSpPr txBox="1">
          <a:spLocks noChangeArrowheads="1"/>
        </xdr:cNvSpPr>
      </xdr:nvSpPr>
      <xdr:spPr bwMode="auto">
        <a:xfrm>
          <a:off x="0" y="26422350"/>
          <a:ext cx="8039100" cy="5953125"/>
        </a:xfrm>
        <a:prstGeom prst="rect">
          <a:avLst/>
        </a:prstGeom>
        <a:solidFill>
          <a:schemeClr val="bg1"/>
        </a:solidFill>
        <a:ln>
          <a:noFill/>
        </a:ln>
        <a:extLst/>
      </xdr:spPr>
      <xdr:txBody>
        <a:bodyPr vertOverflow="clip" wrap="square" lIns="27432" tIns="22860" rIns="0" bIns="0" anchor="t" upright="1"/>
        <a:lstStyle/>
        <a:p>
          <a:pPr rtl="0"/>
          <a:r>
            <a:rPr lang="en-US" sz="800" b="0" i="1" baseline="0">
              <a:effectLst/>
              <a:latin typeface="Times New Roman" pitchFamily="18" charset="0"/>
              <a:ea typeface="+mn-ea"/>
              <a:cs typeface="Times New Roman" pitchFamily="18" charset="0"/>
            </a:rPr>
            <a:t>Notes:  </a:t>
          </a:r>
          <a:r>
            <a:rPr lang="en-US" sz="800" b="0" i="0" baseline="0">
              <a:effectLst/>
              <a:latin typeface="Times New Roman" pitchFamily="18" charset="0"/>
              <a:ea typeface="+mn-ea"/>
              <a:cs typeface="Times New Roman" pitchFamily="18" charset="0"/>
            </a:rPr>
            <a:t>Only earned income disregards are described in </a:t>
          </a:r>
          <a:r>
            <a:rPr lang="en-US" sz="800" b="0" i="0" baseline="0">
              <a:solidFill>
                <a:sysClr val="windowText" lastClr="000000"/>
              </a:solidFill>
              <a:effectLst/>
              <a:latin typeface="Times New Roman" pitchFamily="18" charset="0"/>
              <a:ea typeface="+mn-ea"/>
              <a:cs typeface="Times New Roman" pitchFamily="18" charset="0"/>
            </a:rPr>
            <a:t>the table. Child care disregards and other special disregards, such as deductions for units subject to a time limit or a family cap, are not included.</a:t>
          </a:r>
          <a:endParaRPr lang="en-US" sz="800">
            <a:solidFill>
              <a:sysClr val="windowText" lastClr="000000"/>
            </a:solidFill>
            <a:effectLst/>
            <a:latin typeface="Times New Roman" pitchFamily="18" charset="0"/>
            <a:cs typeface="Times New Roman" pitchFamily="18" charset="0"/>
          </a:endParaRPr>
        </a:p>
        <a:p>
          <a:pPr rtl="0"/>
          <a:endParaRPr lang="en-US" sz="800">
            <a:solidFill>
              <a:sysClr val="windowText" lastClr="000000"/>
            </a:solidFill>
            <a:effectLst/>
            <a:latin typeface="Times New Roman" pitchFamily="18" charset="0"/>
            <a:cs typeface="Times New Roman" pitchFamily="18" charset="0"/>
          </a:endParaRPr>
        </a:p>
        <a:p>
          <a:pPr rtl="0"/>
          <a:r>
            <a:rPr lang="en-US" sz="800" b="0" i="0" baseline="0">
              <a:solidFill>
                <a:sysClr val="windowText" lastClr="000000"/>
              </a:solidFill>
              <a:effectLst/>
              <a:latin typeface="Times New Roman" pitchFamily="18" charset="0"/>
              <a:ea typeface="+mn-ea"/>
              <a:cs typeface="Times New Roman" pitchFamily="18" charset="0"/>
            </a:rPr>
            <a:t>The table describes benefit computation disregards for recipients. If the disregards differ for applicants, it is footnoted.</a:t>
          </a:r>
        </a:p>
        <a:p>
          <a:pPr rtl="0"/>
          <a:endParaRPr lang="en-US" sz="800">
            <a:solidFill>
              <a:sysClr val="windowText" lastClr="000000"/>
            </a:solidFill>
            <a:effectLst/>
            <a:latin typeface="Times New Roman" pitchFamily="18" charset="0"/>
            <a:cs typeface="Times New Roman" pitchFamily="18" charset="0"/>
          </a:endParaRPr>
        </a:p>
        <a:p>
          <a:r>
            <a:rPr lang="en-US" sz="800" baseline="30000">
              <a:solidFill>
                <a:sysClr val="windowText" lastClr="000000"/>
              </a:solidFill>
              <a:effectLst/>
              <a:latin typeface="Times New Roman" pitchFamily="18" charset="0"/>
              <a:ea typeface="+mn-ea"/>
              <a:cs typeface="Times New Roman" pitchFamily="18" charset="0"/>
            </a:rPr>
            <a:t>1 </a:t>
          </a:r>
          <a:r>
            <a:rPr lang="en-US" sz="800">
              <a:solidFill>
                <a:sysClr val="windowText" lastClr="000000"/>
              </a:solidFill>
              <a:effectLst/>
              <a:latin typeface="Times New Roman" pitchFamily="18" charset="0"/>
              <a:ea typeface="+mn-ea"/>
              <a:cs typeface="Times New Roman" pitchFamily="18" charset="0"/>
            </a:rPr>
            <a:t>The earned income disregard cannot be applied to the earnings of an individual </a:t>
          </a:r>
          <a:r>
            <a:rPr lang="en-US" sz="800">
              <a:effectLst/>
              <a:latin typeface="Times New Roman" pitchFamily="18" charset="0"/>
              <a:ea typeface="+mn-ea"/>
              <a:cs typeface="Times New Roman" pitchFamily="18" charset="0"/>
            </a:rPr>
            <a:t>receiving assistance beyond the 60th month under an exemption or extension.</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2 </a:t>
          </a:r>
          <a:r>
            <a:rPr lang="en-US" sz="800">
              <a:effectLst/>
              <a:latin typeface="Times New Roman" pitchFamily="18" charset="0"/>
              <a:ea typeface="+mn-ea"/>
              <a:cs typeface="Times New Roman" pitchFamily="18" charset="0"/>
            </a:rPr>
            <a:t>In addition to the 100 percent disregard of all subsidized JOBSTART wages, recipients can disregard the standard $90 and 30 percent of the remainder for any non-JOBSTART earned income.</a:t>
          </a:r>
        </a:p>
        <a:p>
          <a:pPr marL="0" marR="0" indent="0" defTabSz="914400" rtl="0" eaLnBrk="1" fontAlgn="auto" latinLnBrk="0" hangingPunct="1">
            <a:lnSpc>
              <a:spcPct val="100000"/>
            </a:lnSpc>
            <a:spcBef>
              <a:spcPts val="0"/>
            </a:spcBef>
            <a:spcAft>
              <a:spcPts val="0"/>
            </a:spcAft>
            <a:buClrTx/>
            <a:buSzTx/>
            <a:buFontTx/>
            <a:buNone/>
            <a:tabLst/>
            <a:defRPr/>
          </a:pPr>
          <a:r>
            <a:rPr lang="en-US" sz="800" baseline="30000">
              <a:effectLst/>
              <a:latin typeface="Times New Roman" pitchFamily="18" charset="0"/>
              <a:ea typeface="+mn-ea"/>
              <a:cs typeface="Times New Roman" pitchFamily="18" charset="0"/>
            </a:rPr>
            <a:t>3 </a:t>
          </a:r>
          <a:r>
            <a:rPr lang="en-US" sz="800" b="0" i="0" baseline="0">
              <a:effectLst/>
              <a:latin typeface="Times New Roman" panose="02020603050405020304" pitchFamily="18" charset="0"/>
              <a:ea typeface="+mn-ea"/>
              <a:cs typeface="Times New Roman" panose="02020603050405020304" pitchFamily="18" charset="0"/>
            </a:rPr>
            <a:t>The unit may disregard $160 per employed member.</a:t>
          </a:r>
          <a:endParaRPr lang="en-US" sz="800">
            <a:effectLst/>
            <a:latin typeface="Times New Roman" panose="02020603050405020304" pitchFamily="18" charset="0"/>
            <a:cs typeface="Times New Roman" panose="02020603050405020304" pitchFamily="18" charset="0"/>
          </a:endParaRPr>
        </a:p>
        <a:p>
          <a:r>
            <a:rPr lang="en-US" sz="800" baseline="30000">
              <a:effectLst/>
              <a:latin typeface="Times New Roman" pitchFamily="18" charset="0"/>
              <a:ea typeface="+mn-ea"/>
              <a:cs typeface="Times New Roman" pitchFamily="18" charset="0"/>
            </a:rPr>
            <a:t>4 </a:t>
          </a:r>
          <a:r>
            <a:rPr lang="en-US" sz="800">
              <a:effectLst/>
              <a:latin typeface="Times New Roman" pitchFamily="18" charset="0"/>
              <a:ea typeface="+mn-ea"/>
              <a:cs typeface="Times New Roman" pitchFamily="18" charset="0"/>
            </a:rPr>
            <a:t>Recipients are eligible for the one-time 100 percent disregard if they become newly employed or report increased wages acquired after approval.</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5 </a:t>
          </a:r>
          <a:r>
            <a:rPr lang="en-US" sz="800">
              <a:effectLst/>
              <a:latin typeface="Times New Roman" pitchFamily="18" charset="0"/>
              <a:ea typeface="+mn-ea"/>
              <a:cs typeface="Times New Roman" pitchFamily="18" charset="0"/>
            </a:rPr>
            <a:t>The six months in which the extra $900 is disregarded need not be consecutive, but the recipient may use this extra disregard in no more than six months over the </a:t>
          </a:r>
          <a:r>
            <a:rPr lang="en-US" sz="800">
              <a:solidFill>
                <a:sysClr val="windowText" lastClr="000000"/>
              </a:solidFill>
              <a:effectLst/>
              <a:latin typeface="Times New Roman" pitchFamily="18" charset="0"/>
              <a:ea typeface="+mn-ea"/>
              <a:cs typeface="Times New Roman" pitchFamily="18" charset="0"/>
            </a:rPr>
            <a:t>course of his or her lifetime. </a:t>
          </a:r>
        </a:p>
        <a:p>
          <a:r>
            <a:rPr lang="en-US" sz="800" baseline="30000">
              <a:solidFill>
                <a:sysClr val="windowText" lastClr="000000"/>
              </a:solidFill>
              <a:effectLst/>
              <a:latin typeface="Times New Roman" pitchFamily="18" charset="0"/>
              <a:ea typeface="+mn-ea"/>
              <a:cs typeface="Times New Roman" pitchFamily="18" charset="0"/>
            </a:rPr>
            <a:t>6 </a:t>
          </a:r>
          <a:r>
            <a:rPr lang="en-US" sz="800">
              <a:solidFill>
                <a:sysClr val="windowText" lastClr="000000"/>
              </a:solidFill>
              <a:effectLst/>
              <a:latin typeface="Times New Roman" pitchFamily="18" charset="0"/>
              <a:ea typeface="+mn-ea"/>
              <a:cs typeface="Times New Roman" pitchFamily="18" charset="0"/>
            </a:rPr>
            <a:t>Applicants may disregard $200 and 20 percent of remainder.</a:t>
          </a:r>
        </a:p>
        <a:p>
          <a:r>
            <a:rPr lang="en-US" sz="800" baseline="30000">
              <a:solidFill>
                <a:sysClr val="windowText" lastClr="000000"/>
              </a:solidFill>
              <a:effectLst/>
              <a:latin typeface="Times New Roman" pitchFamily="18" charset="0"/>
              <a:ea typeface="+mn-ea"/>
              <a:cs typeface="Times New Roman" pitchFamily="18" charset="0"/>
            </a:rPr>
            <a:t>7 </a:t>
          </a:r>
          <a:r>
            <a:rPr lang="en-US" sz="800">
              <a:solidFill>
                <a:sysClr val="windowText" lastClr="000000"/>
              </a:solidFill>
              <a:effectLst/>
              <a:latin typeface="Times New Roman" pitchFamily="18" charset="0"/>
              <a:ea typeface="+mn-ea"/>
              <a:cs typeface="Times New Roman" pitchFamily="18" charset="0"/>
            </a:rPr>
            <a:t>Recipients are eligible for the one-time 100 percent disregard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a:t>
          </a:r>
          <a:r>
            <a:rPr lang="en-US" sz="800">
              <a:effectLst/>
              <a:latin typeface="Times New Roman" pitchFamily="18" charset="0"/>
              <a:ea typeface="+mn-ea"/>
              <a:cs typeface="Times New Roman" pitchFamily="18" charset="0"/>
            </a:rPr>
            <a:t>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may disregard 100 percent of earnings for the first six months, $120 and 33.3 percent in the next 12 months, and $90 thereafter.</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If a recipient marries for the first time, his or her new spouse may receive a one-time, 100 percent disregard for six consecutive months.</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8 </a:t>
          </a:r>
          <a:r>
            <a:rPr lang="en-US" sz="800">
              <a:effectLst/>
              <a:latin typeface="Times New Roman" pitchFamily="18" charset="0"/>
              <a:ea typeface="+mn-ea"/>
              <a:cs typeface="Times New Roman" pitchFamily="18" charset="0"/>
            </a:rPr>
            <a:t>This policy applies only to recipients who become employed while </a:t>
          </a:r>
          <a:r>
            <a:rPr lang="en-US" sz="800">
              <a:solidFill>
                <a:sysClr val="windowText" lastClr="000000"/>
              </a:solidFill>
              <a:effectLst/>
              <a:latin typeface="Times New Roman" pitchFamily="18" charset="0"/>
              <a:ea typeface="+mn-ea"/>
              <a:cs typeface="Times New Roman" pitchFamily="18" charset="0"/>
            </a:rPr>
            <a:t>receiving TANF. Applicants and recipients who gained employment before receiving TANF are allowed to disregard $120 and 33.3 percent of remainder for</a:t>
          </a:r>
          <a:r>
            <a:rPr lang="en-US" sz="800" baseline="0">
              <a:solidFill>
                <a:sysClr val="windowText" lastClr="000000"/>
              </a:solidFill>
              <a:effectLst/>
              <a:latin typeface="Times New Roman" pitchFamily="18" charset="0"/>
              <a:ea typeface="+mn-ea"/>
              <a:cs typeface="Times New Roman" pitchFamily="18" charset="0"/>
            </a:rPr>
            <a:t> the </a:t>
          </a:r>
          <a:r>
            <a:rPr lang="en-US" sz="800">
              <a:solidFill>
                <a:sysClr val="windowText" lastClr="000000"/>
              </a:solidFill>
              <a:effectLst/>
              <a:latin typeface="Times New Roman" pitchFamily="18" charset="0"/>
              <a:ea typeface="+mn-ea"/>
              <a:cs typeface="Times New Roman" pitchFamily="18" charset="0"/>
            </a:rPr>
            <a:t>first four months, $120 for the next eight months, and</a:t>
          </a:r>
          <a:r>
            <a:rPr lang="en-US" sz="800" baseline="0">
              <a:solidFill>
                <a:sysClr val="windowText" lastClr="000000"/>
              </a:solidFill>
              <a:effectLst/>
              <a:latin typeface="Times New Roman" pitchFamily="18" charset="0"/>
              <a:ea typeface="+mn-ea"/>
              <a:cs typeface="Times New Roman" pitchFamily="18" charset="0"/>
            </a:rPr>
            <a:t> $</a:t>
          </a:r>
          <a:r>
            <a:rPr lang="en-US" sz="800">
              <a:solidFill>
                <a:sysClr val="windowText" lastClr="000000"/>
              </a:solidFill>
              <a:effectLst/>
              <a:latin typeface="Times New Roman" pitchFamily="18" charset="0"/>
              <a:ea typeface="+mn-ea"/>
              <a:cs typeface="Times New Roman" pitchFamily="18" charset="0"/>
            </a:rPr>
            <a:t>90 thereafter.</a:t>
          </a:r>
          <a:endParaRPr lang="en-US" sz="800">
            <a:solidFill>
              <a:sysClr val="windowText" lastClr="000000"/>
            </a:solidFill>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itchFamily="18" charset="0"/>
              <a:ea typeface="+mn-ea"/>
              <a:cs typeface="Times New Roman" pitchFamily="18" charset="0"/>
            </a:rPr>
            <a:t>9 </a:t>
          </a:r>
          <a:r>
            <a:rPr lang="en-US" sz="800">
              <a:solidFill>
                <a:sysClr val="windowText" lastClr="000000"/>
              </a:solidFill>
              <a:effectLst/>
              <a:latin typeface="Times New Roman" pitchFamily="18" charset="0"/>
              <a:ea typeface="+mn-ea"/>
              <a:cs typeface="Times New Roman" pitchFamily="18" charset="0"/>
            </a:rPr>
            <a:t>These disregards apply to individuals working 30 or more hours a week. Individuals employed fewer than 30 hours a week may disregard 100 percent in the first month of employment and 50 percent thereafter.</a:t>
          </a:r>
          <a:r>
            <a:rPr lang="en-US" sz="800" baseline="0">
              <a:solidFill>
                <a:sysClr val="windowText" lastClr="000000"/>
              </a:solidFill>
              <a:effectLst/>
              <a:latin typeface="Times New Roman" pitchFamily="18" charset="0"/>
              <a:ea typeface="+mn-ea"/>
              <a:cs typeface="Times New Roman" pitchFamily="18" charset="0"/>
            </a:rPr>
            <a:t> </a:t>
          </a:r>
          <a:r>
            <a:rPr lang="en-US" sz="800">
              <a:solidFill>
                <a:sysClr val="windowText" lastClr="000000"/>
              </a:solidFill>
              <a:effectLst/>
              <a:latin typeface="Times New Roman" pitchFamily="18" charset="0"/>
              <a:ea typeface="+mn-ea"/>
              <a:cs typeface="Times New Roman" pitchFamily="18" charset="0"/>
            </a:rPr>
            <a:t>The 100 percent disregard is applicable only once every 12 months, even if employment </a:t>
          </a:r>
          <a:r>
            <a:rPr lang="en-US" sz="800">
              <a:effectLst/>
              <a:latin typeface="Times New Roman" pitchFamily="18" charset="0"/>
              <a:ea typeface="+mn-ea"/>
              <a:cs typeface="Times New Roman" pitchFamily="18" charset="0"/>
            </a:rPr>
            <a:t>is lost and then regained.</a:t>
          </a:r>
        </a:p>
        <a:p>
          <a:pPr rtl="0"/>
          <a:r>
            <a:rPr lang="en-US" sz="800" b="0" i="0" baseline="30000">
              <a:effectLst/>
              <a:latin typeface="Times New Roman" panose="02020603050405020304" pitchFamily="18" charset="0"/>
              <a:ea typeface="+mn-ea"/>
              <a:cs typeface="Times New Roman" panose="02020603050405020304" pitchFamily="18" charset="0"/>
            </a:rPr>
            <a:t>10 </a:t>
          </a:r>
          <a:r>
            <a:rPr lang="en-US" sz="800" b="0" i="0" baseline="0">
              <a:effectLst/>
              <a:latin typeface="Times New Roman" panose="02020603050405020304" pitchFamily="18" charset="0"/>
              <a:ea typeface="+mn-ea"/>
              <a:cs typeface="Times New Roman" panose="02020603050405020304" pitchFamily="18" charset="0"/>
            </a:rPr>
            <a:t>These disregards apply to individuals working 20 or more hours a week. Individuals employed fewer than 20 hours a week may disregard 100 percent in the first month of employment and 50 percent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thereafter; however, if an individual's hours increase to 20 hours during the first six months, he or she may disregard 75 percent for the remainder of the six-month period. The 100 percent disregard is applicable only once every 12 months, even if employment is lost and then regained.  </a:t>
          </a:r>
          <a:endParaRPr lang="en-US" sz="800" baseline="30000">
            <a:solidFill>
              <a:sysClr val="windowText" lastClr="000000"/>
            </a:solidFill>
            <a:effectLst/>
            <a:latin typeface="Times New Roman" pitchFamily="18" charset="0"/>
            <a:ea typeface="+mn-ea"/>
            <a:cs typeface="Times New Roman" pitchFamily="18" charset="0"/>
          </a:endParaRPr>
        </a:p>
        <a:p>
          <a:r>
            <a:rPr lang="en-US" sz="800" baseline="30000">
              <a:solidFill>
                <a:sysClr val="windowText" lastClr="000000"/>
              </a:solidFill>
              <a:effectLst/>
              <a:latin typeface="Times New Roman" pitchFamily="18" charset="0"/>
              <a:ea typeface="+mn-ea"/>
              <a:cs typeface="Times New Roman" pitchFamily="18" charset="0"/>
            </a:rPr>
            <a:t>11 </a:t>
          </a:r>
          <a:r>
            <a:rPr lang="en-US" sz="800">
              <a:solidFill>
                <a:sysClr val="windowText" lastClr="000000"/>
              </a:solidFill>
              <a:effectLst/>
              <a:latin typeface="Times New Roman" pitchFamily="18" charset="0"/>
              <a:ea typeface="+mn-ea"/>
              <a:cs typeface="Times New Roman" pitchFamily="18" charset="0"/>
            </a:rPr>
            <a:t>Two-parent units may disregard all earnings in excess of 35 hours a week for one parent and 24 hours a week for the other parent, $225, and 50 percent in the first 24 months. Thereafter, they may disregard $225 and 50 percent of the </a:t>
          </a:r>
          <a:r>
            <a:rPr lang="en-US" sz="800">
              <a:effectLst/>
              <a:latin typeface="Times New Roman" pitchFamily="18" charset="0"/>
              <a:ea typeface="+mn-ea"/>
              <a:cs typeface="Times New Roman" pitchFamily="18" charset="0"/>
            </a:rPr>
            <a:t>remainder.</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The disregard for earnings in excess of the participation requirement only applies to recipients for the first 24 months of benefit receipt, for both single- and two-parent units.</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12 </a:t>
          </a:r>
          <a:r>
            <a:rPr lang="en-US" sz="800">
              <a:effectLst/>
              <a:latin typeface="Times New Roman" pitchFamily="18" charset="0"/>
              <a:ea typeface="+mn-ea"/>
              <a:cs typeface="Times New Roman" pitchFamily="18" charset="0"/>
            </a:rPr>
            <a:t>Two-parent units may disregard $225 and 50 percent of the remainder.</a:t>
          </a:r>
        </a:p>
        <a:p>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13 </a:t>
          </a:r>
          <a:r>
            <a:rPr lang="en-US" sz="800">
              <a:effectLst/>
              <a:latin typeface="Times New Roman" pitchFamily="18" charset="0"/>
              <a:ea typeface="+mn-ea"/>
              <a:cs typeface="Times New Roman" pitchFamily="18" charset="0"/>
            </a:rPr>
            <a:t>The 100 percent disregard is available only once in a lifetime and may be received only if the recipient is newly employed at a job that is expected to be permanent for more than 20 hours a week.</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14 </a:t>
          </a:r>
          <a:r>
            <a:rPr lang="en-US" sz="800">
              <a:effectLst/>
              <a:latin typeface="Times New Roman" pitchFamily="18" charset="0"/>
              <a:ea typeface="+mn-ea"/>
              <a:cs typeface="Times New Roman" pitchFamily="18" charset="0"/>
            </a:rPr>
            <a:t>If a parent marries while receiving assistance, the income of his or her new spouse is disregarded for the first six months.</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The disregard for the new spouse only applies if his or her needs were not previously included in the unit.</a:t>
          </a:r>
        </a:p>
        <a:p>
          <a:r>
            <a:rPr lang="en-US" sz="800" baseline="30000">
              <a:effectLst/>
              <a:latin typeface="Times New Roman" pitchFamily="18" charset="0"/>
              <a:ea typeface="+mn-ea"/>
              <a:cs typeface="Times New Roman" pitchFamily="18" charset="0"/>
            </a:rPr>
            <a:t>15 </a:t>
          </a:r>
          <a:r>
            <a:rPr lang="en-US" sz="800">
              <a:effectLst/>
              <a:latin typeface="Times New Roman" pitchFamily="18" charset="0"/>
              <a:ea typeface="+mn-ea"/>
              <a:cs typeface="Times New Roman" pitchFamily="18" charset="0"/>
            </a:rPr>
            <a:t>These disregards apply to individuals working full time, defined as 20 hours a week for recipients caring for a child under age 6 and 30 hours a week for all other recipients. Individuals working less than full time may disregard $120 and 50 percent of the remainder.</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16 </a:t>
          </a:r>
          <a:r>
            <a:rPr lang="en-US" sz="800">
              <a:effectLst/>
              <a:latin typeface="Times New Roman" pitchFamily="18" charset="0"/>
              <a:ea typeface="+mn-ea"/>
              <a:cs typeface="Times New Roman" pitchFamily="18" charset="0"/>
            </a:rPr>
            <a:t>The 50 percent disregard is available only once in a lifetime and may only be applied to consecutive months.</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17 </a:t>
          </a:r>
          <a:r>
            <a:rPr lang="en-US" sz="800">
              <a:effectLst/>
              <a:latin typeface="Times New Roman" pitchFamily="18" charset="0"/>
              <a:ea typeface="+mn-ea"/>
              <a:cs typeface="Times New Roman" pitchFamily="18" charset="0"/>
            </a:rPr>
            <a:t>If a parent marries while receiving assistance, the unit may choose to exclude the new spouse from the unit for three months. At the end of the three-month period, however, the</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new spouse becomes a mandatory member of the assistance unit, and his or her income is counted in benefit computation calculations.</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18 </a:t>
          </a:r>
          <a:r>
            <a:rPr lang="en-US" sz="800">
              <a:effectLst/>
              <a:latin typeface="Times New Roman" pitchFamily="18" charset="0"/>
              <a:ea typeface="+mn-ea"/>
              <a:cs typeface="Times New Roman" pitchFamily="18" charset="0"/>
            </a:rPr>
            <a:t>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a:t>
          </a:r>
        </a:p>
        <a:p>
          <a:r>
            <a:rPr lang="en-US" sz="800" baseline="30000">
              <a:effectLst/>
              <a:latin typeface="Times New Roman" pitchFamily="18" charset="0"/>
              <a:ea typeface="+mn-ea"/>
              <a:cs typeface="Times New Roman" pitchFamily="18" charset="0"/>
            </a:rPr>
            <a:t>19 </a:t>
          </a:r>
          <a:r>
            <a:rPr lang="en-US" sz="800">
              <a:effectLst/>
              <a:latin typeface="Times New Roman" pitchFamily="18" charset="0"/>
              <a:ea typeface="+mn-ea"/>
              <a:cs typeface="Times New Roman" pitchFamily="18" charset="0"/>
            </a:rPr>
            <a:t>The earnings of a TANF recipient's new spouse are disregarded for six months if the total gross income of the budget group does not exceed 200 percent of the federal poverty guideline.</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20</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These disregards apply to recipients with income from unsubsidized employment or a combination of subsidized and unsubsidized employment.</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For recipients with earnings from subsidized employment only, the disregard is $90.</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21 </a:t>
          </a:r>
          <a:r>
            <a:rPr lang="en-US" sz="800">
              <a:effectLst/>
              <a:latin typeface="Times New Roman" pitchFamily="18" charset="0"/>
              <a:ea typeface="+mn-ea"/>
              <a:cs typeface="Times New Roman" pitchFamily="18" charset="0"/>
            </a:rPr>
            <a:t>The disregard varies by family size; for one to three family members, the disregard is $134. For four members, the disregard is $143;</a:t>
          </a:r>
          <a:r>
            <a:rPr lang="en-US" sz="800" baseline="0">
              <a:effectLst/>
              <a:latin typeface="Times New Roman" pitchFamily="18" charset="0"/>
              <a:ea typeface="+mn-ea"/>
              <a:cs typeface="Times New Roman" pitchFamily="18" charset="0"/>
            </a:rPr>
            <a:t> for </a:t>
          </a:r>
          <a:r>
            <a:rPr lang="en-US" sz="800">
              <a:effectLst/>
              <a:latin typeface="Times New Roman" pitchFamily="18" charset="0"/>
              <a:ea typeface="+mn-ea"/>
              <a:cs typeface="Times New Roman" pitchFamily="18" charset="0"/>
            </a:rPr>
            <a:t>five members, the disregard is $167; and for six or more family members, the disregard is $191.</a:t>
          </a:r>
          <a:endParaRPr lang="en-US" sz="800">
            <a:effectLst/>
            <a:latin typeface="Times New Roman" pitchFamily="18" charset="0"/>
            <a:cs typeface="Times New Roman" pitchFamily="18"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30000">
              <a:effectLst/>
              <a:latin typeface="Times New Roman" panose="02020603050405020304" pitchFamily="18" charset="0"/>
              <a:ea typeface="+mn-ea"/>
              <a:cs typeface="Times New Roman" panose="02020603050405020304" pitchFamily="18" charset="0"/>
            </a:rPr>
            <a:t>22 </a:t>
          </a:r>
          <a:r>
            <a:rPr lang="en-US" sz="800" b="0" i="0" baseline="0">
              <a:effectLst/>
              <a:latin typeface="Times New Roman" panose="02020603050405020304" pitchFamily="18" charset="0"/>
              <a:ea typeface="+mn-ea"/>
              <a:cs typeface="Times New Roman" panose="02020603050405020304" pitchFamily="18" charset="0"/>
            </a:rPr>
            <a:t>The disregard varies by family size; for one to three family members, the disregard is $152.  For four members, the disregard is $163; for five members, the disregard is $191; and for six or more family members, the disregard is $219.</a:t>
          </a:r>
          <a:endParaRPr lang="en-US" sz="800">
            <a:effectLst/>
            <a:latin typeface="Times New Roman" pitchFamily="18" charset="0"/>
            <a:cs typeface="Times New Roman" pitchFamily="18" charset="0"/>
          </a:endParaRPr>
        </a:p>
        <a:p>
          <a:r>
            <a:rPr lang="en-US" sz="800" baseline="30000">
              <a:effectLst/>
              <a:latin typeface="Times New Roman" pitchFamily="18" charset="0"/>
              <a:ea typeface="+mn-ea"/>
              <a:cs typeface="Times New Roman" pitchFamily="18" charset="0"/>
            </a:rPr>
            <a:t>23 </a:t>
          </a:r>
          <a:r>
            <a:rPr lang="en-US" sz="800">
              <a:effectLst/>
              <a:latin typeface="Times New Roman" pitchFamily="18" charset="0"/>
              <a:ea typeface="+mn-ea"/>
              <a:cs typeface="Times New Roman" pitchFamily="18" charset="0"/>
            </a:rPr>
            <a:t>Married couples with a child in common may disregard $400.</a:t>
          </a:r>
          <a:endParaRPr lang="en-US" sz="800">
            <a:effectLst/>
            <a:latin typeface="Times New Roman" pitchFamily="18" charset="0"/>
            <a:cs typeface="Times New Roman"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66</xdr:row>
      <xdr:rowOff>29308</xdr:rowOff>
    </xdr:from>
    <xdr:to>
      <xdr:col>4</xdr:col>
      <xdr:colOff>971027</xdr:colOff>
      <xdr:row>80</xdr:row>
      <xdr:rowOff>18318</xdr:rowOff>
    </xdr:to>
    <xdr:sp macro="" textlink="">
      <xdr:nvSpPr>
        <xdr:cNvPr id="3" name="Text 1"/>
        <xdr:cNvSpPr txBox="1">
          <a:spLocks noChangeArrowheads="1"/>
        </xdr:cNvSpPr>
      </xdr:nvSpPr>
      <xdr:spPr bwMode="auto">
        <a:xfrm>
          <a:off x="0" y="12888058"/>
          <a:ext cx="5550354" cy="2143125"/>
        </a:xfrm>
        <a:prstGeom prst="rect">
          <a:avLst/>
        </a:prstGeom>
        <a:solidFill>
          <a:sysClr val="window" lastClr="FFFFFF"/>
        </a:solidFill>
        <a:ln>
          <a:noFill/>
        </a:ln>
        <a:extLst/>
      </xdr:spPr>
      <xdr:txBody>
        <a:bodyPr vertOverflow="clip" wrap="square" lIns="27432" tIns="22860" rIns="0" bIns="0" anchor="t" upright="1"/>
        <a:lstStyle/>
        <a:p>
          <a:pPr algn="l" rtl="0">
            <a:lnSpc>
              <a:spcPts val="800"/>
            </a:lnSpc>
            <a:defRPr sz="1000"/>
          </a:pPr>
          <a:r>
            <a:rPr lang="en-US" sz="800" b="0" i="1" u="none" strike="noStrike" baseline="0">
              <a:solidFill>
                <a:srgbClr val="000000"/>
              </a:solidFill>
              <a:latin typeface="Times New Roman"/>
              <a:cs typeface="Times New Roman"/>
            </a:rPr>
            <a:t>Note:</a:t>
          </a:r>
          <a:r>
            <a:rPr lang="en-US" sz="800" b="0" i="0" u="none" strike="noStrike" baseline="0">
              <a:solidFill>
                <a:srgbClr val="000000"/>
              </a:solidFill>
              <a:latin typeface="Times New Roman"/>
              <a:cs typeface="Times New Roman"/>
            </a:rPr>
            <a:t> Maximum benefits are calculated assuming that the unit contains one adult and two children who are not subject to a family cap, has no special needs, pays for shelter, and lives in the most populated area of the state.  </a:t>
          </a: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r>
            <a:rPr lang="en-US" sz="800" b="0" i="0" u="none" strike="noStrike" baseline="30000">
              <a:solidFill>
                <a:srgbClr val="000000"/>
              </a:solidFill>
              <a:latin typeface="Times New Roman"/>
              <a:cs typeface="Times New Roman"/>
            </a:rPr>
            <a:t>1 </a:t>
          </a:r>
          <a:r>
            <a:rPr lang="en-US" sz="800" b="0" i="0" u="none" strike="noStrike" baseline="0">
              <a:solidFill>
                <a:srgbClr val="000000"/>
              </a:solidFill>
              <a:latin typeface="Times New Roman" panose="02020603050405020304" pitchFamily="18" charset="0"/>
              <a:cs typeface="Times New Roman" panose="02020603050405020304" pitchFamily="18" charset="0"/>
            </a:rPr>
            <a:t>Applies to units that have received assistance for two or more months in a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lifetime. For units applying for their first or second months of benefits, the maximum monthly benefit for a family of three is $712.</a:t>
          </a:r>
        </a:p>
        <a:p>
          <a:pPr marL="0" marR="0" indent="0" algn="l" defTabSz="914400" rtl="0" eaLnBrk="1" fontAlgn="auto" latinLnBrk="0" hangingPunct="1">
            <a:lnSpc>
              <a:spcPts val="10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Applies to units that have received assistance for two or more months in a lifetime. For units applying for their first or second month of benefits, the maximum monthly benefit for a family of three is $795.</a:t>
          </a: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lnSpc>
              <a:spcPts val="800"/>
            </a:lnSpc>
            <a:defRPr sz="1000"/>
          </a:pPr>
          <a:r>
            <a:rPr lang="en-US" sz="800" b="0" i="0" u="none" strike="noStrike" baseline="30000">
              <a:solidFill>
                <a:sysClr val="windowText" lastClr="000000"/>
              </a:solidFill>
              <a:latin typeface="Times New Roman" pitchFamily="18" charset="0"/>
              <a:cs typeface="Times New Roman" pitchFamily="18" charset="0"/>
            </a:rPr>
            <a:t>3 </a:t>
          </a:r>
          <a:r>
            <a:rPr lang="en-US" sz="800" b="0" i="0" baseline="0">
              <a:solidFill>
                <a:sysClr val="windowText" lastClr="000000"/>
              </a:solidFill>
              <a:effectLst/>
              <a:latin typeface="Times New Roman" pitchFamily="18" charset="0"/>
              <a:ea typeface="+mn-ea"/>
              <a:cs typeface="Times New Roman" pitchFamily="18" charset="0"/>
            </a:rPr>
            <a:t>Applies to units that have received assistance for two or more months in a lifetime. For units applying for their first or second months of benefits, the maximum monthly benefit for a family of three is $763.</a:t>
          </a:r>
        </a:p>
        <a:p>
          <a:pPr algn="l" rtl="0">
            <a:lnSpc>
              <a:spcPts val="800"/>
            </a:lnSpc>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4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Applies to units that have at least one employable adult. For units where all adults either receive SSI or are exempt from work requirements for reasons other </a:t>
          </a:r>
          <a:r>
            <a:rPr lang="en-US" sz="800" b="0" i="0" u="none" strike="noStrike" baseline="0">
              <a:solidFill>
                <a:sysClr val="windowText" lastClr="000000"/>
              </a:solidFill>
              <a:latin typeface="Times New Roman"/>
              <a:cs typeface="Times New Roman"/>
            </a:rPr>
            <a:t>than caring for a child under three months old, the maximum m</a:t>
          </a:r>
          <a:r>
            <a:rPr lang="en-US" sz="800" b="0" i="0" u="none" strike="noStrike" baseline="0">
              <a:solidFill>
                <a:srgbClr val="000000"/>
              </a:solidFill>
              <a:latin typeface="Times New Roman"/>
              <a:cs typeface="Times New Roman"/>
            </a:rPr>
            <a:t>onthly benefit for a family of three is $477.</a:t>
          </a:r>
        </a:p>
        <a:p>
          <a:pPr algn="l" rtl="0">
            <a:lnSpc>
              <a:spcPts val="800"/>
            </a:lnSpc>
            <a:defRPr sz="1000"/>
          </a:pPr>
          <a:r>
            <a:rPr lang="en-US" sz="800" b="0" i="0" u="none" strike="noStrike" baseline="30000">
              <a:solidFill>
                <a:srgbClr val="000000"/>
              </a:solidFill>
              <a:latin typeface="Times New Roman"/>
              <a:cs typeface="Times New Roman"/>
            </a:rPr>
            <a:t>5 </a:t>
          </a:r>
          <a:r>
            <a:rPr lang="en-US" sz="800" b="0" i="0" u="none" strike="noStrike" baseline="0">
              <a:solidFill>
                <a:srgbClr val="000000"/>
              </a:solidFill>
              <a:latin typeface="Times New Roman"/>
              <a:cs typeface="Times New Roman"/>
            </a:rPr>
            <a:t>For units where the caretaker is over 60, disabled, caring full-time for a disabled family member, or excluded from the assistance unit, the maximum monthly benefit for a family of three is $232.</a:t>
          </a:r>
        </a:p>
        <a:p>
          <a:pPr algn="l" rtl="0">
            <a:lnSpc>
              <a:spcPts val="800"/>
            </a:lnSpc>
            <a:defRPr sz="1000"/>
          </a:pPr>
          <a:r>
            <a:rPr lang="en-US" sz="800" b="0" i="0" u="none" strike="noStrike" baseline="30000">
              <a:solidFill>
                <a:srgbClr val="000000"/>
              </a:solidFill>
              <a:latin typeface="Times New Roman"/>
              <a:cs typeface="Times New Roman"/>
            </a:rPr>
            <a:t>6 </a:t>
          </a:r>
          <a:r>
            <a:rPr lang="en-US" sz="800" b="0" i="0" u="none" strike="noStrike" baseline="0">
              <a:solidFill>
                <a:srgbClr val="000000"/>
              </a:solidFill>
              <a:latin typeface="Times New Roman"/>
              <a:cs typeface="Times New Roman"/>
            </a:rPr>
            <a:t>The benefits in these components are based on the wages earned by individual recipients.</a:t>
          </a:r>
        </a:p>
        <a:p>
          <a:pPr algn="l" rtl="0">
            <a:lnSpc>
              <a:spcPts val="800"/>
            </a:lnSpc>
            <a:defRPr sz="1000"/>
          </a:pPr>
          <a:r>
            <a:rPr lang="en-US" sz="800" b="0" i="0" u="none" strike="noStrike" baseline="30000">
              <a:solidFill>
                <a:srgbClr val="000000"/>
              </a:solidFill>
              <a:latin typeface="Times New Roman"/>
              <a:cs typeface="Times New Roman"/>
            </a:rPr>
            <a:t>7 </a:t>
          </a:r>
          <a:r>
            <a:rPr lang="en-US" sz="800" b="0" i="0" u="none" strike="noStrike" baseline="0">
              <a:solidFill>
                <a:srgbClr val="000000"/>
              </a:solidFill>
              <a:latin typeface="Times New Roman"/>
              <a:cs typeface="Times New Roman"/>
            </a:rPr>
            <a:t>The calculations only include one value per state (the policy affecting the largest percent of the caseload).</a:t>
          </a: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700"/>
            </a:lnSpc>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58</xdr:row>
      <xdr:rowOff>85724</xdr:rowOff>
    </xdr:from>
    <xdr:to>
      <xdr:col>2</xdr:col>
      <xdr:colOff>2486025</xdr:colOff>
      <xdr:row>81</xdr:row>
      <xdr:rowOff>76200</xdr:rowOff>
    </xdr:to>
    <xdr:sp macro="" textlink="">
      <xdr:nvSpPr>
        <xdr:cNvPr id="2" name="Text Box 1"/>
        <xdr:cNvSpPr txBox="1">
          <a:spLocks noChangeArrowheads="1"/>
        </xdr:cNvSpPr>
      </xdr:nvSpPr>
      <xdr:spPr bwMode="auto">
        <a:xfrm>
          <a:off x="38100" y="11077574"/>
          <a:ext cx="5791200" cy="4371976"/>
        </a:xfrm>
        <a:prstGeom prst="rect">
          <a:avLst/>
        </a:prstGeom>
        <a:solidFill>
          <a:sysClr val="window" lastClr="FFFFFF"/>
        </a:solidFill>
        <a:ln>
          <a:noFill/>
        </a:ln>
        <a:extLst/>
      </xdr:spPr>
      <xdr:txBody>
        <a:bodyPr vertOverflow="clip" wrap="square" lIns="18288" tIns="22860" rIns="0" bIns="0" anchor="t" upright="1"/>
        <a:lstStyle/>
        <a:p>
          <a:pPr algn="l" rtl="0">
            <a:defRPr sz="1000"/>
          </a:pPr>
          <a:r>
            <a:rPr lang="en-US" sz="800" b="0" i="0" u="none" strike="noStrike" baseline="30000">
              <a:solidFill>
                <a:srgbClr val="000000"/>
              </a:solidFill>
              <a:latin typeface="Times New Roman" panose="02020603050405020304" pitchFamily="18" charset="0"/>
              <a:cs typeface="Times New Roman" panose="02020603050405020304" pitchFamily="18" charset="0"/>
            </a:rPr>
            <a:t>1 </a:t>
          </a:r>
          <a:r>
            <a:rPr lang="en-US" sz="800" b="0" i="0" u="none" strike="noStrike" baseline="0">
              <a:solidFill>
                <a:srgbClr val="000000"/>
              </a:solidFill>
              <a:latin typeface="Times New Roman" panose="02020603050405020304" pitchFamily="18" charset="0"/>
              <a:cs typeface="Times New Roman" panose="02020603050405020304" pitchFamily="18" charset="0"/>
            </a:rPr>
            <a:t>This column describes whether the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state requires unmarried minor parents, who have not been legally emancipated, to live with their parent(s) or in another state-approved setting. If "Yes" is coded, a minor is not eligible to receive assistance unless living with a parent or in an approved setting.</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2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 minor parent is exempt from living with his or her parent(s) if he or she does not have a living parent or legal guardian, there is no a state-licensed living arrangement available, a child-protection services worker determines that such a living arrangement would be physically or emotionally unsafe, or the minor parent has lived apart from his or her parent(s) for more than 12 months.</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3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Children born to teenage parents are ineligible for cash assistance unless the parent is married. The minor parent may receive noncash assistance services in the form of vouchers for their child(ren) upon request; however, vouchers are not automatically distributed each month. Voucher payments are distributed through a protective payee to the minor parent's parent or the adult in the supervised living arrangement.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anose="02020603050405020304" pitchFamily="18" charset="0"/>
              <a:cs typeface="Times New Roman" panose="02020603050405020304" pitchFamily="18" charset="0"/>
            </a:rPr>
            <a:t>4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An unmarried parent under age eighteen must live with his or her parents, unless good cause is established. Two unmarried parents under the age of eighteen, with a child in common, can choose to live with the parents of the unmarried father or the unmarried mother.</a:t>
          </a: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anose="02020603050405020304" pitchFamily="18" charset="0"/>
              <a:cs typeface="Times New Roman" panose="02020603050405020304" pitchFamily="18" charset="0"/>
            </a:rPr>
            <a:t>5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Minor parents may receive benefits for up to six nonconsecutive months without complying with the residency requirement.</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6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 minor parent can head his or her own unit if he or she meets an exemption to the residency requirement.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anose="02020603050405020304" pitchFamily="18" charset="0"/>
              <a:cs typeface="Times New Roman" panose="02020603050405020304" pitchFamily="18" charset="0"/>
            </a:rPr>
            <a:t>7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When two unmarried minor caregivers live together with their minor child, at least one minor caregiver must meet the living arrangement requirements in order for the minor child, along with the minor caregiver, to be eligible. </a:t>
          </a:r>
          <a:endPar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cs typeface="Times New Roman" panose="02020603050405020304" pitchFamily="18" charset="0"/>
            </a:rPr>
            <a:t>8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cs typeface="Times New Roman" panose="02020603050405020304" pitchFamily="18" charset="0"/>
            </a:rPr>
            <a:t>A minor parent is exempt from living with his or her parent(s) if he or she does not have a living parent or guardian (or if the whereabouts of the parent or guardian is unknown), the minor parent's legal living parent or guardian will not allow the minor parent to live in his/her home, the state determines that such a living arrangement would be physically or emotionally unsafe, the minor parent lived apart from any parent or legal guardian for at least a year prior to either the birth of the dependent child or applying for benefits, or the state determines good cause to live apart from a parent or adult relative or other approved setting.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rgbClr val="000000"/>
              </a:solidFill>
              <a:effectLst/>
              <a:latin typeface="Times New Roman" panose="02020603050405020304" pitchFamily="18" charset="0"/>
              <a:cs typeface="Times New Roman" panose="02020603050405020304" pitchFamily="18" charset="0"/>
            </a:rPr>
            <a:t>9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Individuals under the age of 18 can head their own units if they have been emancipated by court action or a previous marriage.</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10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The minor parent must be at least 16 years old to receive assistance as the head of the assistance unit.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Minor parents with marital statuses of separated, divorced or widowed are not subject to the residency requirement.</a:t>
          </a:r>
          <a:endParaRPr lang="en-US" sz="8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12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When the residency requirements </a:t>
          </a:r>
          <a:r>
            <a:rPr lang="en-US" sz="800" b="0" i="0" u="none" strike="noStrike" baseline="0">
              <a:solidFill>
                <a:srgbClr val="000000"/>
              </a:solidFill>
              <a:latin typeface="Times New Roman" panose="02020603050405020304" pitchFamily="18" charset="0"/>
              <a:cs typeface="Times New Roman" panose="02020603050405020304" pitchFamily="18" charset="0"/>
            </a:rPr>
            <a:t>are imposed, the benefit is paid to a protective payee whenever possible.</a:t>
          </a:r>
        </a:p>
        <a:p>
          <a:pPr algn="l" rtl="0">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13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A minor parent may be exempt from the residency requirement if it is unsafe or impractical for the minor parent to live with their parents, legal guardian, or other adult relative.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effectLst/>
              <a:latin typeface="Times New Roman" panose="02020603050405020304" pitchFamily="18" charset="0"/>
              <a:cs typeface="Times New Roman" panose="02020603050405020304" pitchFamily="18" charset="0"/>
            </a:rPr>
            <a:t>14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Minors who are at least six months pregnant are subject to the residency requirements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panose="02020603050405020304" pitchFamily="18" charset="0"/>
              <a:cs typeface="Times New Roman" panose="02020603050405020304" pitchFamily="18" charset="0"/>
            </a:rPr>
            <a:t>15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Minor parents may be exempt if they are 17 </a:t>
          </a:r>
          <a:r>
            <a:rPr lang="en-US" sz="800" b="0" i="0" u="none" strike="noStrike" baseline="0">
              <a:solidFill>
                <a:srgbClr val="000000"/>
              </a:solidFill>
              <a:latin typeface="Times New Roman" panose="02020603050405020304" pitchFamily="18" charset="0"/>
              <a:cs typeface="Times New Roman" panose="02020603050405020304" pitchFamily="18" charset="0"/>
            </a:rPr>
            <a:t>years old and have lived independently for at least six months, live with their child’s other </a:t>
          </a:r>
          <a:r>
            <a:rPr lang="en-US" sz="800" b="0" i="0" u="none" strike="noStrike" baseline="0">
              <a:solidFill>
                <a:sysClr val="windowText" lastClr="000000"/>
              </a:solidFill>
              <a:latin typeface="Times New Roman" panose="02020603050405020304" pitchFamily="18" charset="0"/>
              <a:cs typeface="Times New Roman" panose="02020603050405020304" pitchFamily="18" charset="0"/>
            </a:rPr>
            <a:t>parent and both parents are age 16 or older, or if no appropriate living arrangement is available.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16</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 A minor parent may </a:t>
          </a:r>
          <a:r>
            <a:rPr lang="en-US" sz="800" b="0" i="0" baseline="0">
              <a:effectLst/>
              <a:latin typeface="Times New Roman" panose="02020603050405020304" pitchFamily="18" charset="0"/>
              <a:ea typeface="+mn-ea"/>
              <a:cs typeface="Times New Roman" panose="02020603050405020304" pitchFamily="18" charset="0"/>
            </a:rPr>
            <a:t>form his/her own unit provided none of the minor parent's siblings receive benefits.</a:t>
          </a:r>
          <a:endParaRPr lang="en-US" sz="800">
            <a:effectLst/>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0">
              <a:solidFill>
                <a:srgbClr val="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38100</xdr:colOff>
      <xdr:row>69</xdr:row>
      <xdr:rowOff>47625</xdr:rowOff>
    </xdr:from>
    <xdr:to>
      <xdr:col>4</xdr:col>
      <xdr:colOff>1047750</xdr:colOff>
      <xdr:row>117</xdr:row>
      <xdr:rowOff>28575</xdr:rowOff>
    </xdr:to>
    <xdr:sp macro="" textlink="">
      <xdr:nvSpPr>
        <xdr:cNvPr id="2" name="Rectangle 3"/>
        <xdr:cNvSpPr>
          <a:spLocks noChangeArrowheads="1"/>
        </xdr:cNvSpPr>
      </xdr:nvSpPr>
      <xdr:spPr bwMode="auto">
        <a:xfrm>
          <a:off x="38100" y="14154150"/>
          <a:ext cx="5886450" cy="9124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en-US" sz="800" b="0" i="1" u="none" strike="noStrike" baseline="0">
              <a:solidFill>
                <a:sysClr val="windowText" lastClr="000000"/>
              </a:solidFill>
              <a:latin typeface="Times New Roman"/>
              <a:cs typeface="Times New Roman"/>
            </a:rPr>
            <a:t>Note</a:t>
          </a:r>
          <a:r>
            <a:rPr lang="en-US" sz="800" b="0" i="0" u="none" strike="noStrike" baseline="0">
              <a:solidFill>
                <a:sysClr val="windowText" lastClr="000000"/>
              </a:solidFill>
              <a:latin typeface="Times New Roman"/>
              <a:cs typeface="Times New Roman"/>
            </a:rPr>
            <a:t>: This table refers to single-parent unit heads over 21 years old.</a:t>
          </a:r>
        </a:p>
        <a:p>
          <a:pPr algn="l" rtl="0">
            <a:defRPr sz="1000"/>
          </a:pPr>
          <a:endParaRPr lang="en-US" sz="800" b="0" i="0" u="none" strike="noStrike" baseline="30000">
            <a:solidFill>
              <a:sysClr val="windowText" lastClr="000000"/>
            </a:solidFill>
            <a:latin typeface="Times New Roman"/>
            <a:cs typeface="Times New Roman"/>
          </a:endParaRPr>
        </a:p>
        <a:p>
          <a:pPr eaLnBrk="1" fontAlgn="auto" latinLnBrk="0" hangingPunct="1"/>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The exemption is limited to 12 cumulative months in the recipient's lifetime.</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Recipients may be required to attend classes or other activities. </a:t>
          </a:r>
          <a:endPar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 The exemption applies only if the child is not subject to a family cap.</a:t>
          </a:r>
        </a:p>
        <a:p>
          <a:pPr marL="0" marR="0">
            <a:spcBef>
              <a:spcPts val="0"/>
            </a:spcBef>
            <a:spcAft>
              <a:spcPts val="0"/>
            </a:spcAft>
          </a:pPr>
          <a:r>
            <a:rPr lang="en-US" sz="800" baseline="30000">
              <a:solidFill>
                <a:sysClr val="windowText" lastClr="000000"/>
              </a:solidFill>
              <a:effectLst/>
              <a:latin typeface="Times New Roman"/>
              <a:ea typeface="Times New Roman"/>
            </a:rPr>
            <a:t>4</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The </a:t>
          </a:r>
          <a:r>
            <a:rPr lang="en-US" sz="800">
              <a:solidFill>
                <a:sysClr val="windowText" lastClr="000000"/>
              </a:solidFill>
              <a:effectLst/>
              <a:latin typeface="Times New Roman" pitchFamily="18" charset="0"/>
              <a:ea typeface="Times New Roman"/>
              <a:cs typeface="Times New Roman" pitchFamily="18" charset="0"/>
            </a:rPr>
            <a:t>exemption is limited to 12 cumulative months in the recipient's lifetime. While the caretaker is exempt, he or she may be required to participate in self-sufficiency activities.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5 </a:t>
          </a:r>
          <a:r>
            <a:rPr lang="en-US" sz="800">
              <a:solidFill>
                <a:sysClr val="windowText" lastClr="000000"/>
              </a:solidFill>
              <a:effectLst/>
              <a:latin typeface="Times New Roman" pitchFamily="18" charset="0"/>
              <a:ea typeface="Times New Roman"/>
              <a:cs typeface="Times New Roman" pitchFamily="18" charset="0"/>
            </a:rPr>
            <a:t>A parent loses this exemption after retaining it for 12 cumulative months. Months in which the parent is exempt because child care is unavailable for a child less than 12 months old also count toward the 12-month lifetime limit.</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6 </a:t>
          </a:r>
          <a:r>
            <a:rPr lang="en-US" sz="800">
              <a:solidFill>
                <a:sysClr val="windowText" lastClr="000000"/>
              </a:solidFill>
              <a:effectLst/>
              <a:latin typeface="Times New Roman" pitchFamily="18" charset="0"/>
              <a:ea typeface="Times New Roman"/>
              <a:cs typeface="Times New Roman" pitchFamily="18" charset="0"/>
            </a:rPr>
            <a:t>This exemption is limited to one child during a period of continuous TANF eligibility, where continuous is defined as receiving welfare without a break of at least six consecutive months.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7 </a:t>
          </a:r>
          <a:r>
            <a:rPr lang="en-US" sz="800">
              <a:solidFill>
                <a:sysClr val="windowText" lastClr="000000"/>
              </a:solidFill>
              <a:effectLst/>
              <a:latin typeface="Times New Roman" pitchFamily="18" charset="0"/>
              <a:ea typeface="Times New Roman"/>
              <a:cs typeface="Times New Roman" pitchFamily="18" charset="0"/>
            </a:rPr>
            <a:t>The recipient may receive this exemption only one time. An exemption for care of an additional child six months of age or under is also available.</a:t>
          </a:r>
          <a:r>
            <a:rPr lang="en-US" sz="800" baseline="0">
              <a:solidFill>
                <a:sysClr val="windowText" lastClr="000000"/>
              </a:solidFill>
              <a:effectLst/>
              <a:latin typeface="Times New Roman" pitchFamily="18" charset="0"/>
              <a:ea typeface="Times New Roman"/>
              <a:cs typeface="Times New Roman" pitchFamily="18" charset="0"/>
            </a:rPr>
            <a:t> </a:t>
          </a:r>
          <a:r>
            <a:rPr lang="en-US" sz="800">
              <a:solidFill>
                <a:sysClr val="windowText" lastClr="000000"/>
              </a:solidFill>
              <a:effectLst/>
              <a:latin typeface="Times New Roman" pitchFamily="18" charset="0"/>
              <a:ea typeface="Times New Roman"/>
              <a:cs typeface="Times New Roman" pitchFamily="18" charset="0"/>
            </a:rPr>
            <a:t>On a case-by-case basis, the period of this exemption can be reduced or extended.</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Counties have the option to vary some activities exemptions. All exemptions apply to Denver County only.</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pitchFamily="18" charset="0"/>
              <a:ea typeface="+mn-ea"/>
              <a:cs typeface="Times New Roman" pitchFamily="18" charset="0"/>
            </a:rPr>
            <a:t>9 </a:t>
          </a:r>
          <a:r>
            <a:rPr lang="en-US" sz="800">
              <a:solidFill>
                <a:sysClr val="windowText" lastClr="000000"/>
              </a:solidFill>
              <a:effectLst/>
              <a:latin typeface="Times New Roman" pitchFamily="18" charset="0"/>
              <a:ea typeface="Times New Roman"/>
              <a:cs typeface="Times New Roman" pitchFamily="18" charset="0"/>
            </a:rPr>
            <a:t>A recipient caring for a child under the age of six who is unable to obtain child care may be exempt from work activities or sanctions.</a:t>
          </a:r>
        </a:p>
        <a:p>
          <a:pPr marL="0" marR="0">
            <a:spcBef>
              <a:spcPts val="0"/>
            </a:spcBef>
            <a:spcAft>
              <a:spcPts val="0"/>
            </a:spcAft>
          </a:pPr>
          <a:r>
            <a:rPr lang="en-US" sz="800" baseline="30000">
              <a:solidFill>
                <a:sysClr val="windowText" lastClr="000000"/>
              </a:solidFill>
              <a:effectLst/>
              <a:latin typeface="Times New Roman" pitchFamily="18" charset="0"/>
              <a:ea typeface="+mn-ea"/>
              <a:cs typeface="Times New Roman" pitchFamily="18" charset="0"/>
            </a:rPr>
            <a:t>10 </a:t>
          </a:r>
          <a:r>
            <a:rPr lang="en-US" sz="800">
              <a:solidFill>
                <a:sysClr val="windowText" lastClr="000000"/>
              </a:solidFill>
              <a:effectLst/>
              <a:latin typeface="Times New Roman" pitchFamily="18" charset="0"/>
              <a:ea typeface="Times New Roman"/>
              <a:cs typeface="Times New Roman" pitchFamily="18" charset="0"/>
            </a:rPr>
            <a:t>The exemption is limited to once in the recipient's lifetime. </a:t>
          </a:r>
        </a:p>
        <a:p>
          <a:pPr marL="0" marR="0">
            <a:spcBef>
              <a:spcPts val="0"/>
            </a:spcBef>
            <a:spcAft>
              <a:spcPts val="0"/>
            </a:spcAft>
          </a:pPr>
          <a:r>
            <a:rPr lang="en-US" sz="800" baseline="30000">
              <a:solidFill>
                <a:sysClr val="windowText" lastClr="000000"/>
              </a:solidFill>
              <a:effectLst/>
              <a:latin typeface="Times New Roman" pitchFamily="18" charset="0"/>
              <a:ea typeface="+mn-ea"/>
              <a:cs typeface="Times New Roman" pitchFamily="18" charset="0"/>
            </a:rPr>
            <a:t>11 </a:t>
          </a:r>
          <a:r>
            <a:rPr lang="en-US" sz="800">
              <a:solidFill>
                <a:sysClr val="windowText" lastClr="000000"/>
              </a:solidFill>
              <a:effectLst/>
              <a:latin typeface="Times New Roman" pitchFamily="18" charset="0"/>
              <a:ea typeface="Times New Roman"/>
              <a:cs typeface="Times New Roman" pitchFamily="18" charset="0"/>
            </a:rPr>
            <a:t>Single custodial parents can have one three-month exemption per child up to a cumulative total of 12 months.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12 </a:t>
          </a:r>
          <a:r>
            <a:rPr lang="en-US" sz="800">
              <a:solidFill>
                <a:sysClr val="windowText" lastClr="000000"/>
              </a:solidFill>
              <a:effectLst/>
              <a:latin typeface="Times New Roman" pitchFamily="18" charset="0"/>
              <a:ea typeface="Times New Roman"/>
              <a:cs typeface="Times New Roman" pitchFamily="18" charset="0"/>
            </a:rPr>
            <a:t>This exemption does not apply to units in which the youngest related child is age 13 or older.</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13 </a:t>
          </a:r>
          <a:r>
            <a:rPr lang="en-US" sz="800">
              <a:solidFill>
                <a:sysClr val="windowText" lastClr="000000"/>
              </a:solidFill>
              <a:effectLst/>
              <a:latin typeface="Times New Roman" pitchFamily="18" charset="0"/>
              <a:ea typeface="Times New Roman"/>
              <a:cs typeface="Times New Roman" pitchFamily="18" charset="0"/>
            </a:rPr>
            <a:t>Although recipients are not exempt, they may be absent from work without sanction if they have a newborn child. Absence from activities is determined using the standards of the Family and Medical Leave Act of 1993. The maximum time available for one parent is 12 workweeks during any 12-month period and for two parents is the aggregate of 12 workweeks of leave for both parents.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14 </a:t>
          </a:r>
          <a:r>
            <a:rPr lang="en-US" sz="800">
              <a:solidFill>
                <a:sysClr val="windowText" lastClr="000000"/>
              </a:solidFill>
              <a:effectLst/>
              <a:latin typeface="Times New Roman" pitchFamily="18" charset="0"/>
              <a:ea typeface="Times New Roman"/>
              <a:cs typeface="Times New Roman" pitchFamily="18" charset="0"/>
            </a:rPr>
            <a:t>The exemption cannot be claimed by any adult in the unit when at least one adult has reached the 48th month of cash assistance.</a:t>
          </a: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itchFamily="18" charset="0"/>
              <a:ea typeface="Times New Roman"/>
              <a:cs typeface="Times New Roman" pitchFamily="18" charset="0"/>
            </a:rPr>
            <a:t>15 </a:t>
          </a:r>
          <a:r>
            <a:rPr lang="en-US" sz="800">
              <a:solidFill>
                <a:sysClr val="windowText" lastClr="000000"/>
              </a:solidFill>
              <a:effectLst/>
              <a:latin typeface="Times New Roman" pitchFamily="18" charset="0"/>
              <a:ea typeface="+mn-ea"/>
              <a:cs typeface="Times New Roman" pitchFamily="18" charset="0"/>
            </a:rPr>
            <a:t>This is a one-time exemption for the first child only. A single parent caring for a child under the age of six who is unable to obtain child care may be exempt.</a:t>
          </a:r>
          <a:endParaRPr lang="en-US" sz="800">
            <a:solidFill>
              <a:sysClr val="windowText" lastClr="000000"/>
            </a:solidFill>
            <a:effectLst/>
            <a:latin typeface="Times New Roman" pitchFamily="18" charset="0"/>
            <a:cs typeface="Times New Roman" pitchFamily="18" charset="0"/>
          </a:endParaRPr>
        </a:p>
        <a:p>
          <a:pPr marL="0" marR="0">
            <a:spcBef>
              <a:spcPts val="0"/>
            </a:spcBef>
            <a:spcAft>
              <a:spcPts val="0"/>
            </a:spcAft>
          </a:pPr>
          <a:r>
            <a:rPr lang="en-US" sz="800" baseline="30000">
              <a:solidFill>
                <a:sysClr val="windowText" lastClr="000000"/>
              </a:solidFill>
              <a:effectLst/>
              <a:latin typeface="Times New Roman" pitchFamily="18" charset="0"/>
              <a:ea typeface="+mn-ea"/>
              <a:cs typeface="Times New Roman" pitchFamily="18" charset="0"/>
            </a:rPr>
            <a:t>16 </a:t>
          </a:r>
          <a:r>
            <a:rPr lang="en-US" sz="800">
              <a:solidFill>
                <a:sysClr val="windowText" lastClr="000000"/>
              </a:solidFill>
              <a:effectLst/>
              <a:latin typeface="Times New Roman" pitchFamily="18" charset="0"/>
              <a:ea typeface="Times New Roman"/>
              <a:cs typeface="Times New Roman" pitchFamily="18" charset="0"/>
            </a:rPr>
            <a:t>Recipients in this component are automatically exempt from activities requirements.</a:t>
          </a:r>
          <a:r>
            <a:rPr lang="en-US" sz="800" baseline="0">
              <a:solidFill>
                <a:sysClr val="windowText" lastClr="000000"/>
              </a:solidFill>
              <a:effectLst/>
              <a:latin typeface="Times New Roman" pitchFamily="18" charset="0"/>
              <a:ea typeface="Times New Roman"/>
              <a:cs typeface="Times New Roman" pitchFamily="18" charset="0"/>
            </a:rPr>
            <a:t> </a:t>
          </a:r>
          <a:r>
            <a:rPr lang="en-US" sz="800">
              <a:solidFill>
                <a:sysClr val="windowText" lastClr="000000"/>
              </a:solidFill>
              <a:effectLst/>
              <a:latin typeface="Times New Roman" pitchFamily="18" charset="0"/>
              <a:ea typeface="Times New Roman"/>
              <a:cs typeface="Times New Roman" pitchFamily="18" charset="0"/>
            </a:rPr>
            <a:t>See appendix 1 for more information on the composition of the component.</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17 </a:t>
          </a:r>
          <a:r>
            <a:rPr lang="en-US" sz="800">
              <a:solidFill>
                <a:sysClr val="windowText" lastClr="000000"/>
              </a:solidFill>
              <a:effectLst/>
              <a:latin typeface="Times New Roman" pitchFamily="18" charset="0"/>
              <a:ea typeface="Times New Roman"/>
              <a:cs typeface="Times New Roman" pitchFamily="18" charset="0"/>
            </a:rPr>
            <a:t>Individuals caring for a child under two years old are placed in an alternative component. See appendix 1 for more information on components.</a:t>
          </a:r>
        </a:p>
        <a:p>
          <a:pPr marL="0" marR="0">
            <a:spcBef>
              <a:spcPts val="0"/>
            </a:spcBef>
            <a:spcAft>
              <a:spcPts val="0"/>
            </a:spcAft>
          </a:pPr>
          <a:r>
            <a:rPr lang="en-US" sz="800" baseline="30000">
              <a:solidFill>
                <a:sysClr val="windowText" lastClr="000000"/>
              </a:solidFill>
              <a:effectLst/>
              <a:latin typeface="Times New Roman"/>
              <a:ea typeface="Times New Roman"/>
            </a:rPr>
            <a:t>18 </a:t>
          </a:r>
          <a:r>
            <a:rPr lang="en-US" sz="800">
              <a:solidFill>
                <a:sysClr val="windowText" lastClr="000000"/>
              </a:solidFill>
              <a:effectLst/>
              <a:latin typeface="Times New Roman"/>
              <a:ea typeface="Times New Roman"/>
            </a:rPr>
            <a:t>Women are exempt from activities requirements for three months after giving birth when the newborn is in the home or for postpartum recovery when the newborn is not in the home.</a:t>
          </a:r>
        </a:p>
        <a:p>
          <a:pPr marL="0" marR="0">
            <a:spcBef>
              <a:spcPts val="0"/>
            </a:spcBef>
            <a:spcAft>
              <a:spcPts val="0"/>
            </a:spcAft>
          </a:pPr>
          <a:r>
            <a:rPr lang="en-US" sz="800" baseline="30000">
              <a:solidFill>
                <a:sysClr val="windowText" lastClr="000000"/>
              </a:solidFill>
              <a:effectLst/>
              <a:latin typeface="Times New Roman"/>
              <a:ea typeface="Times New Roman"/>
            </a:rPr>
            <a:t>19 </a:t>
          </a:r>
          <a:r>
            <a:rPr lang="en-US" sz="800">
              <a:solidFill>
                <a:sysClr val="windowText" lastClr="000000"/>
              </a:solidFill>
              <a:effectLst/>
              <a:latin typeface="Times New Roman"/>
              <a:ea typeface="Times New Roman"/>
            </a:rPr>
            <a:t>Although it is technically not an exemption, individuals caring for a newborn child may count this activity toward participation requirements for two full months following the child's birth. The lifetime limit for this activity is 12 months.</a:t>
          </a:r>
        </a:p>
        <a:p>
          <a:pPr marL="0" marR="0">
            <a:spcBef>
              <a:spcPts val="0"/>
            </a:spcBef>
            <a:spcAft>
              <a:spcPts val="0"/>
            </a:spcAft>
          </a:pPr>
          <a:endParaRPr lang="en-US" sz="800" baseline="30000">
            <a:solidFill>
              <a:sysClr val="windowText" lastClr="000000"/>
            </a:solidFill>
            <a:effectLst/>
            <a:latin typeface="Times New Roman"/>
            <a:ea typeface="Times New Roman"/>
          </a:endParaRPr>
        </a:p>
        <a:p>
          <a:pPr marL="0" marR="0">
            <a:spcBef>
              <a:spcPts val="0"/>
            </a:spcBef>
            <a:spcAft>
              <a:spcPts val="0"/>
            </a:spcAft>
          </a:pPr>
          <a:endParaRPr lang="en-US" sz="800" baseline="30000">
            <a:solidFill>
              <a:sysClr val="windowText" lastClr="000000"/>
            </a:solidFill>
            <a:effectLst/>
            <a:latin typeface="Times New Roman"/>
            <a:ea typeface="Times New Roman"/>
          </a:endParaRPr>
        </a:p>
        <a:p>
          <a:pPr marL="0" marR="0">
            <a:spcBef>
              <a:spcPts val="0"/>
            </a:spcBef>
            <a:spcAft>
              <a:spcPts val="0"/>
            </a:spcAft>
          </a:pPr>
          <a:endParaRPr lang="en-US" sz="12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20 </a:t>
          </a:r>
          <a:r>
            <a:rPr lang="en-US" sz="800">
              <a:solidFill>
                <a:sysClr val="windowText" lastClr="000000"/>
              </a:solidFill>
              <a:effectLst/>
              <a:latin typeface="Times New Roman"/>
              <a:ea typeface="Times New Roman"/>
            </a:rPr>
            <a:t>Recipients caring for children under three months old are placed in an alternative component.</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See appendix 1 for more information on components.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21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Recipients caring for children under 12 weeks old are placed in an alternative component. See appendix 1 for more information on components.</a:t>
          </a:r>
          <a:endParaRPr lang="en-US" sz="800">
            <a:solidFill>
              <a:sysClr val="windowText" lastClr="000000"/>
            </a:solidFill>
            <a:effectLst/>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a:ea typeface="Times New Roman"/>
              <a:cs typeface="+mn-cs"/>
            </a:rPr>
            <a:t>22 </a:t>
          </a:r>
          <a:r>
            <a:rPr kumimoji="0" lang="en-US" sz="800" b="0" i="0" u="none" strike="noStrike" kern="0" cap="none" spc="0" normalizeH="0" baseline="0" noProof="0">
              <a:ln>
                <a:noFill/>
              </a:ln>
              <a:solidFill>
                <a:sysClr val="windowText" lastClr="000000"/>
              </a:solidFill>
              <a:effectLst/>
              <a:uLnTx/>
              <a:uFillTx/>
              <a:latin typeface="Times New Roman"/>
              <a:ea typeface="Times New Roman"/>
              <a:cs typeface="+mn-cs"/>
            </a:rPr>
            <a:t>Although recipients caring for children between three and six months old are in the non-time-limited assistance component, they are expected to participate in limited work activities. Recipients caring for a child under three months are exempt. See appendix 1 for more information on components.</a:t>
          </a:r>
          <a:endParaRPr kumimoji="0" lang="en-US" sz="12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a:spcBef>
              <a:spcPts val="0"/>
            </a:spcBef>
            <a:spcAft>
              <a:spcPts val="0"/>
            </a:spcAft>
          </a:pPr>
          <a:r>
            <a:rPr lang="en-US" sz="800" baseline="30000">
              <a:solidFill>
                <a:sysClr val="windowText" lastClr="000000"/>
              </a:solidFill>
              <a:effectLst/>
              <a:latin typeface="Times New Roman"/>
              <a:ea typeface="Times New Roman"/>
            </a:rPr>
            <a:t>23 </a:t>
          </a:r>
          <a:r>
            <a:rPr lang="en-US" sz="800">
              <a:solidFill>
                <a:sysClr val="windowText" lastClr="000000"/>
              </a:solidFill>
              <a:effectLst/>
              <a:latin typeface="Times New Roman"/>
              <a:ea typeface="Times New Roman"/>
            </a:rPr>
            <a:t>Recipients caring for a child less than three months old are exempt and would be non-time-limited for the period they qualify for this exemption.</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This exemption can be extended if a written statement from the attending physician states that the parent requires additional postpartum recovery time, or special medical conditions of the child require the presence of at least one parent or needy caretaker relative, guardian, or conservator. See appendix 1 for more information on components.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24 </a:t>
          </a:r>
          <a:r>
            <a:rPr lang="en-US" sz="800">
              <a:solidFill>
                <a:sysClr val="windowText" lastClr="000000"/>
              </a:solidFill>
              <a:effectLst/>
              <a:latin typeface="Times New Roman"/>
              <a:ea typeface="Times New Roman"/>
            </a:rPr>
            <a:t>Recipients who have received 39 or more months of assistance cannot receive this exemption, unless the youngest child in the assistance group is under 12 weeks of age.  </a:t>
          </a:r>
        </a:p>
        <a:p>
          <a:pPr marL="0" marR="0">
            <a:spcBef>
              <a:spcPts val="0"/>
            </a:spcBef>
            <a:spcAft>
              <a:spcPts val="0"/>
            </a:spcAft>
          </a:pPr>
          <a:r>
            <a:rPr lang="en-US" sz="800" baseline="30000">
              <a:solidFill>
                <a:sysClr val="windowText" lastClr="000000"/>
              </a:solidFill>
              <a:effectLst/>
              <a:latin typeface="Times New Roman"/>
              <a:ea typeface="Times New Roman"/>
            </a:rPr>
            <a:t>25 </a:t>
          </a:r>
          <a:r>
            <a:rPr lang="en-US" sz="800">
              <a:solidFill>
                <a:sysClr val="windowText" lastClr="000000"/>
              </a:solidFill>
              <a:effectLst/>
              <a:latin typeface="Times New Roman"/>
              <a:ea typeface="Times New Roman"/>
            </a:rPr>
            <a:t>The exemption is limited to 12 cumulative months in the recipient's lifetime. If the recipient has exhausted this 12 month limit or has received 39 or more months of assistance prior to the birth of an additional child, the unit must participate in NHEP when the youngest child turns 12 weeks old. </a:t>
          </a:r>
        </a:p>
        <a:p>
          <a:pPr marL="0" marR="0">
            <a:spcBef>
              <a:spcPts val="0"/>
            </a:spcBef>
            <a:spcAft>
              <a:spcPts val="0"/>
            </a:spcAft>
          </a:pPr>
          <a:r>
            <a:rPr lang="en-US" sz="800" baseline="30000">
              <a:solidFill>
                <a:sysClr val="windowText" lastClr="000000"/>
              </a:solidFill>
              <a:effectLst/>
              <a:latin typeface="Times New Roman"/>
              <a:ea typeface="Times New Roman"/>
            </a:rPr>
            <a:t>26 </a:t>
          </a:r>
          <a:r>
            <a:rPr lang="en-US" sz="800" baseline="0">
              <a:solidFill>
                <a:sysClr val="windowText" lastClr="000000"/>
              </a:solidFill>
              <a:effectLst/>
              <a:latin typeface="Times New Roman"/>
              <a:ea typeface="Times New Roman"/>
            </a:rPr>
            <a:t>The exemption may last for no more than 12 months in a recipient’s lifetime and it may not last for more than three months for any one child unless the social services official makes a determination to extend the exemption for up to the total 12 months.</a:t>
          </a:r>
          <a:endParaRPr lang="en-US" sz="800" baseline="300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27 </a:t>
          </a:r>
          <a:r>
            <a:rPr lang="en-US" sz="800">
              <a:solidFill>
                <a:sysClr val="windowText" lastClr="000000"/>
              </a:solidFill>
              <a:effectLst/>
              <a:latin typeface="Times New Roman"/>
              <a:ea typeface="Times New Roman"/>
            </a:rPr>
            <a:t>The exemption does not apply to parents who are working more than 30 hours a week. These parents are automatically enrolled into the Work First component and are subject to activities requirements.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28 </a:t>
          </a:r>
          <a:r>
            <a:rPr lang="en-US" sz="800">
              <a:solidFill>
                <a:sysClr val="windowText" lastClr="000000"/>
              </a:solidFill>
              <a:effectLst/>
              <a:latin typeface="Times New Roman"/>
              <a:ea typeface="Times New Roman"/>
            </a:rPr>
            <a:t>The exemption does not apply to individuals under the age of 25 without high school diplomas or GEDs.</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29 </a:t>
          </a:r>
          <a:r>
            <a:rPr lang="en-US" sz="800">
              <a:solidFill>
                <a:sysClr val="windowText" lastClr="000000"/>
              </a:solidFill>
              <a:effectLst/>
              <a:latin typeface="Times New Roman"/>
              <a:ea typeface="Times New Roman"/>
            </a:rPr>
            <a:t>A parent personally providing care for his or her child under age one will be expected to participate in the work program but cannot be sanctioned for failure to do so.</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30 </a:t>
          </a:r>
          <a:r>
            <a:rPr lang="en-US" sz="800">
              <a:solidFill>
                <a:sysClr val="windowText" lastClr="000000"/>
              </a:solidFill>
              <a:effectLst/>
              <a:latin typeface="Times New Roman"/>
              <a:ea typeface="Times New Roman"/>
            </a:rPr>
            <a:t>The parent is exempt from working but must participate in the Reach Up program.</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31 </a:t>
          </a:r>
          <a:r>
            <a:rPr lang="en-US" sz="800">
              <a:solidFill>
                <a:sysClr val="windowText" lastClr="000000"/>
              </a:solidFill>
              <a:effectLst/>
              <a:latin typeface="Times New Roman" pitchFamily="18" charset="0"/>
              <a:ea typeface="Times New Roman"/>
              <a:cs typeface="Times New Roman" pitchFamily="18" charset="0"/>
            </a:rPr>
            <a:t>Work requirements may be modified or deferred for recipients caring for a child under 24 months old. The work requirement cannot be deferred for more than 24 months during a lifetime. However, recipients who have exhausted the 24-month exemption and are caring for a child under 13 weeks old may receive a work exemption.</a:t>
          </a:r>
        </a:p>
        <a:p>
          <a:pPr marL="0" marR="0" indent="0" defTabSz="914400" rtl="0" eaLnBrk="1" fontAlgn="auto" latinLnBrk="0" hangingPunct="1">
            <a:lnSpc>
              <a:spcPct val="100000"/>
            </a:lnSpc>
            <a:spcBef>
              <a:spcPts val="0"/>
            </a:spcBef>
            <a:spcAft>
              <a:spcPts val="0"/>
            </a:spcAft>
            <a:buClrTx/>
            <a:buSzTx/>
            <a:buFontTx/>
            <a:buNone/>
            <a:tabLst/>
            <a:defRPr/>
          </a:pPr>
          <a:r>
            <a:rPr lang="en-US" sz="800" baseline="30000">
              <a:solidFill>
                <a:sysClr val="windowText" lastClr="000000"/>
              </a:solidFill>
              <a:effectLst/>
              <a:latin typeface="Times New Roman" pitchFamily="18" charset="0"/>
              <a:ea typeface="Times New Roman"/>
              <a:cs typeface="Times New Roman" pitchFamily="18" charset="0"/>
            </a:rPr>
            <a:t>32 </a:t>
          </a:r>
          <a:r>
            <a:rPr lang="en-US" sz="800" b="0" i="0" baseline="0">
              <a:solidFill>
                <a:sysClr val="windowText" lastClr="000000"/>
              </a:solidFill>
              <a:effectLst/>
              <a:latin typeface="Times New Roman" pitchFamily="18" charset="0"/>
              <a:ea typeface="+mn-ea"/>
              <a:cs typeface="Times New Roman" pitchFamily="18" charset="0"/>
            </a:rPr>
            <a:t>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six weeks old.</a:t>
          </a:r>
          <a:endParaRPr lang="en-US" sz="800">
            <a:solidFill>
              <a:sysClr val="windowText" lastClr="000000"/>
            </a:solidFill>
            <a:effectLst/>
            <a:latin typeface="Times New Roman" pitchFamily="18" charset="0"/>
            <a:cs typeface="Times New Roman" pitchFamily="18" charset="0"/>
          </a:endParaRPr>
        </a:p>
        <a:p>
          <a:pPr marL="0" marR="0">
            <a:spcBef>
              <a:spcPts val="0"/>
            </a:spcBef>
            <a:spcAft>
              <a:spcPts val="0"/>
            </a:spcAft>
          </a:pPr>
          <a:r>
            <a:rPr lang="en-US" sz="800" baseline="30000">
              <a:solidFill>
                <a:sysClr val="windowText" lastClr="000000"/>
              </a:solidFill>
              <a:effectLst/>
              <a:latin typeface="Times New Roman"/>
              <a:ea typeface="Times New Roman"/>
            </a:rPr>
            <a:t>33 </a:t>
          </a:r>
          <a:r>
            <a:rPr lang="en-US" sz="800">
              <a:solidFill>
                <a:sysClr val="windowText" lastClr="000000"/>
              </a:solidFill>
              <a:effectLst/>
              <a:latin typeface="Times New Roman"/>
              <a:ea typeface="Times New Roman"/>
            </a:rPr>
            <a:t>The exemption applies only to the birth of a first child. The recipient is exempted for only six months after the birth of any additional child (the six months include any time the recipient chooses to be exempt during pregnancy).</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34 </a:t>
          </a:r>
          <a:r>
            <a:rPr lang="en-US" sz="800">
              <a:solidFill>
                <a:sysClr val="windowText" lastClr="000000"/>
              </a:solidFill>
              <a:effectLst/>
              <a:latin typeface="Times New Roman"/>
              <a:ea typeface="Times New Roman"/>
            </a:rPr>
            <a:t>The state does not consider these groups technically exempt; however, they may meet the state's criteria for good cause for noncompliance or deferral. This is a one-time exemption and may be taken any time while the child is under 12 months. In addition, all mothers are eligible for a 12-week postpartum exemption following the birth of any additional child.</a:t>
          </a:r>
          <a:endParaRPr lang="en-US" sz="1200">
            <a:solidFill>
              <a:sysClr val="windowText" lastClr="000000"/>
            </a:solidFill>
            <a:effectLst/>
            <a:latin typeface="Times New Roman"/>
            <a:ea typeface="Times New Roman"/>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28575</xdr:colOff>
      <xdr:row>100</xdr:row>
      <xdr:rowOff>180976</xdr:rowOff>
    </xdr:from>
    <xdr:to>
      <xdr:col>8</xdr:col>
      <xdr:colOff>890588</xdr:colOff>
      <xdr:row>134</xdr:row>
      <xdr:rowOff>76200</xdr:rowOff>
    </xdr:to>
    <xdr:sp macro="" textlink="">
      <xdr:nvSpPr>
        <xdr:cNvPr id="2" name="Rectangle 1"/>
        <xdr:cNvSpPr>
          <a:spLocks noChangeArrowheads="1"/>
        </xdr:cNvSpPr>
      </xdr:nvSpPr>
      <xdr:spPr bwMode="auto">
        <a:xfrm>
          <a:off x="28575" y="32337376"/>
          <a:ext cx="8339138" cy="637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pitchFamily="18" charset="0"/>
              <a:cs typeface="Times New Roman" pitchFamily="18" charset="0"/>
            </a:rPr>
            <a:t>Notes: </a:t>
          </a:r>
          <a:r>
            <a:rPr lang="en-US" sz="800" b="0" i="0" u="none" strike="noStrike" baseline="0">
              <a:solidFill>
                <a:srgbClr val="000000"/>
              </a:solidFill>
              <a:latin typeface="Times New Roman" pitchFamily="18" charset="0"/>
              <a:cs typeface="Times New Roman" pitchFamily="18" charset="0"/>
            </a:rPr>
            <a:t>"Adult portion of benefit" describes the portion of the benefit the </a:t>
          </a:r>
          <a:r>
            <a:rPr lang="en-US" sz="800" b="0" i="0" u="none" strike="noStrike" baseline="0">
              <a:solidFill>
                <a:sysClr val="windowText" lastClr="000000"/>
              </a:solidFill>
              <a:latin typeface="Times New Roman" pitchFamily="18" charset="0"/>
              <a:cs typeface="Times New Roman" pitchFamily="18" charset="0"/>
            </a:rPr>
            <a:t>sanctioned individual would have received. Because the table only </a:t>
          </a:r>
          <a:r>
            <a:rPr lang="en-US" sz="800" b="0" i="0" u="none" strike="noStrike" baseline="0">
              <a:solidFill>
                <a:srgbClr val="000000"/>
              </a:solidFill>
              <a:latin typeface="Times New Roman" pitchFamily="18" charset="0"/>
              <a:cs typeface="Times New Roman" pitchFamily="18" charset="0"/>
            </a:rPr>
            <a:t>represents sanctions for single-parent adults, in all cases the sanctioned individual is an adult.</a:t>
          </a:r>
        </a:p>
        <a:p>
          <a:pPr algn="l" rtl="0">
            <a:defRPr sz="1000"/>
          </a:pPr>
          <a:endParaRPr lang="en-US" sz="800" b="0" i="0" u="none" strike="noStrike" baseline="0">
            <a:solidFill>
              <a:srgbClr val="000000"/>
            </a:solidFill>
            <a:latin typeface="Times New Roman" pitchFamily="18" charset="0"/>
            <a:cs typeface="Times New Roman" pitchFamily="18" charset="0"/>
          </a:endParaRPr>
        </a:p>
        <a:p>
          <a:pPr algn="l" rtl="0">
            <a:defRPr sz="1000"/>
          </a:pPr>
          <a:r>
            <a:rPr lang="en-US" sz="800" b="0" i="0" u="none" strike="noStrike" baseline="0">
              <a:solidFill>
                <a:srgbClr val="000000"/>
              </a:solidFill>
              <a:latin typeface="Times New Roman" pitchFamily="18" charset="0"/>
              <a:cs typeface="Times New Roman" pitchFamily="18" charset="0"/>
            </a:rPr>
            <a:t>Bolded text indicates a change from the previous year shown.</a:t>
          </a:r>
        </a:p>
        <a:p>
          <a:pPr algn="l" rtl="0">
            <a:defRPr sz="1000"/>
          </a:pPr>
          <a:endParaRPr lang="en-US" sz="800" b="0" i="0" u="none" strike="noStrike" baseline="0">
            <a:solidFill>
              <a:srgbClr val="000000"/>
            </a:solidFill>
            <a:latin typeface="Times New Roman" pitchFamily="18" charset="0"/>
            <a:cs typeface="Times New Roman" pitchFamily="18" charset="0"/>
          </a:endParaRPr>
        </a:p>
        <a:p>
          <a:pPr algn="l" rtl="0">
            <a:defRPr sz="1000"/>
          </a:pPr>
          <a:r>
            <a:rPr lang="en-US" sz="800" b="0" i="0" u="none" strike="noStrike" baseline="30000">
              <a:solidFill>
                <a:srgbClr val="000000"/>
              </a:solidFill>
              <a:latin typeface="Times New Roman" pitchFamily="18" charset="0"/>
              <a:cs typeface="Times New Roman" pitchFamily="18" charset="0"/>
            </a:rPr>
            <a:t>+ </a:t>
          </a:r>
          <a:r>
            <a:rPr lang="en-US" sz="800" b="0" i="0" u="none" strike="noStrike" baseline="0">
              <a:solidFill>
                <a:srgbClr val="000000"/>
              </a:solidFill>
              <a:latin typeface="Times New Roman" pitchFamily="18" charset="0"/>
              <a:cs typeface="Times New Roman" pitchFamily="18" charset="0"/>
            </a:rPr>
            <a:t>The unit is sanctioned for the specified number of months or until the sanctioned individual complies with the activity requirements, whichever is longer.</a:t>
          </a:r>
          <a:endParaRPr lang="en-US" sz="800" b="0" i="0" u="none" strike="noStrike" baseline="30000">
            <a:solidFill>
              <a:srgbClr val="000000"/>
            </a:solidFill>
            <a:latin typeface="Times New Roman" pitchFamily="18" charset="0"/>
            <a:cs typeface="Times New Roman" pitchFamily="18" charset="0"/>
          </a:endParaRPr>
        </a:p>
        <a:p>
          <a:pPr algn="l" rtl="0">
            <a:defRPr sz="1000"/>
          </a:pPr>
          <a:r>
            <a:rPr lang="en-US" sz="800" b="0" i="0" u="none" strike="noStrike" baseline="30000">
              <a:solidFill>
                <a:srgbClr val="000000"/>
              </a:solidFill>
              <a:latin typeface="Times New Roman" pitchFamily="18" charset="0"/>
              <a:cs typeface="Times New Roman" pitchFamily="18" charset="0"/>
            </a:rPr>
            <a:t>* </a:t>
          </a:r>
          <a:r>
            <a:rPr lang="en-US" sz="800" b="0" i="0" u="none" strike="noStrike" baseline="0">
              <a:solidFill>
                <a:srgbClr val="000000"/>
              </a:solidFill>
              <a:latin typeface="Times New Roman" pitchFamily="18" charset="0"/>
              <a:cs typeface="Times New Roman" pitchFamily="18" charset="0"/>
            </a:rPr>
            <a:t>Data not obtained</a:t>
          </a:r>
        </a:p>
        <a:p>
          <a:pPr algn="l" rtl="0">
            <a:defRPr sz="1000"/>
          </a:pPr>
          <a:endParaRPr lang="en-US" sz="800" b="0" i="0" u="none" strike="noStrike" baseline="0">
            <a:solidFill>
              <a:srgbClr val="000000"/>
            </a:solidFill>
            <a:latin typeface="Times New Roman" pitchFamily="18" charset="0"/>
            <a:cs typeface="Times New Roman"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aseline="30000">
              <a:effectLst/>
              <a:latin typeface="Times New Roman" panose="02020603050405020304" pitchFamily="18" charset="0"/>
              <a:ea typeface="+mn-ea"/>
              <a:cs typeface="Times New Roman" panose="02020603050405020304" pitchFamily="18" charset="0"/>
            </a:rPr>
            <a:t>1 </a:t>
          </a:r>
          <a:r>
            <a:rPr lang="en-US" sz="800">
              <a:effectLst/>
              <a:latin typeface="Times New Roman" panose="02020603050405020304" pitchFamily="18" charset="0"/>
              <a:ea typeface="+mn-ea"/>
              <a:cs typeface="Times New Roman" panose="02020603050405020304" pitchFamily="18" charset="0"/>
            </a:rPr>
            <a:t>Recipients in this component are not required to participate in work activities; therefore, they are not subject to sanctions (see appendix 1 for a description of components). </a:t>
          </a:r>
          <a:endParaRPr lang="en-US" sz="800">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effectLst/>
              <a:latin typeface="Times New Roman" pitchFamily="18" charset="0"/>
              <a:ea typeface="Times New Roman"/>
              <a:cs typeface="Times New Roman" pitchFamily="18" charset="0"/>
            </a:rPr>
            <a:t>2 </a:t>
          </a:r>
          <a:r>
            <a:rPr lang="en-US" sz="800">
              <a:effectLst/>
              <a:latin typeface="Times New Roman" pitchFamily="18" charset="0"/>
              <a:ea typeface="Times New Roman"/>
              <a:cs typeface="Times New Roman" pitchFamily="18" charset="0"/>
            </a:rPr>
            <a:t>The adult portion of the benefit is calculated by subtracting the child-only need standard for a one-person household from the adult-included need standard for a two-person household.</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3 </a:t>
          </a:r>
          <a:r>
            <a:rPr lang="en-US" sz="800">
              <a:effectLst/>
              <a:latin typeface="Times New Roman" pitchFamily="18" charset="0"/>
              <a:ea typeface="Times New Roman"/>
              <a:cs typeface="Times New Roman" pitchFamily="18" charset="0"/>
            </a:rPr>
            <a:t>The participant will be removed from the JOBSTART program but will be eligible to participate in the non-JOBSTART component. </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4 </a:t>
          </a:r>
          <a:r>
            <a:rPr lang="en-US" sz="800">
              <a:effectLst/>
              <a:latin typeface="Times New Roman" pitchFamily="18" charset="0"/>
              <a:ea typeface="Times New Roman"/>
              <a:cs typeface="Times New Roman" pitchFamily="18" charset="0"/>
            </a:rPr>
            <a:t>For the seventh and subsequent months of noncompliance, the caseworker has discretion to either reduce the unit's benefits by 50 percent or close the case. If the case is closed, the unit may reapply </a:t>
          </a:r>
          <a:r>
            <a:rPr lang="en-US" sz="800">
              <a:effectLst/>
              <a:latin typeface="Times New Roman"/>
              <a:ea typeface="Times New Roman"/>
            </a:rPr>
            <a:t>for its full benefits, but the application will be pending until the unit complies with requirements for two weeks. </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5 </a:t>
          </a:r>
          <a:r>
            <a:rPr lang="en-US" sz="800">
              <a:effectLst/>
              <a:latin typeface="Times New Roman"/>
              <a:ea typeface="Times New Roman"/>
            </a:rPr>
            <a:t>If the case is closed, the unit may reapply for its full benefits, but the application will be pending until the unit has complied with requirements for two weeks. </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6 </a:t>
          </a:r>
          <a:r>
            <a:rPr lang="en-US" sz="800">
              <a:effectLst/>
              <a:latin typeface="Times New Roman"/>
              <a:ea typeface="Times New Roman"/>
            </a:rPr>
            <a:t>Counties have the option to determine the amount and duration of sanctions. These policies refer to Denver County.</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7 </a:t>
          </a:r>
          <a:r>
            <a:rPr lang="en-US" sz="800">
              <a:effectLst/>
              <a:latin typeface="Times New Roman"/>
              <a:ea typeface="Times New Roman"/>
            </a:rPr>
            <a:t>The unit is sanctioned for one month or until the sanctioned individual complies with the activity requirements for four consecutive weeks, whichever is longer.</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8 </a:t>
          </a:r>
          <a:r>
            <a:rPr lang="en-US" sz="800">
              <a:effectLst/>
              <a:latin typeface="Times New Roman"/>
              <a:ea typeface="Times New Roman"/>
            </a:rPr>
            <a:t>Assistance may still be provided to children under age 16 in the unit; these benefits are issued to a protective payee.</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9 </a:t>
          </a:r>
          <a:r>
            <a:rPr lang="en-US" sz="800">
              <a:effectLst/>
              <a:latin typeface="Times New Roman" pitchFamily="18" charset="0"/>
              <a:ea typeface="Times New Roman"/>
              <a:cs typeface="Times New Roman" pitchFamily="18" charset="0"/>
            </a:rPr>
            <a:t>The sanctioned parent must also sign a family investment agreement and complete 20 hours of eligible education or work activities to become eligible again. The sanction continues until the parent fully complies.</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10 </a:t>
          </a:r>
          <a:r>
            <a:rPr lang="en-US" sz="800">
              <a:effectLst/>
              <a:latin typeface="Times New Roman" pitchFamily="18" charset="0"/>
              <a:ea typeface="Times New Roman"/>
              <a:cs typeface="Times New Roman" pitchFamily="18" charset="0"/>
            </a:rPr>
            <a:t>The shelter costs are paid directly to the vendor; any remaining amount of benefit is reduced by 30 percent of the transitional standard. Vendor payments continue for six months after the month in which the parent complies.</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11 </a:t>
          </a:r>
          <a:r>
            <a:rPr lang="en-US" sz="800">
              <a:effectLst/>
              <a:latin typeface="Times New Roman" pitchFamily="18" charset="0"/>
              <a:ea typeface="Times New Roman"/>
              <a:cs typeface="Times New Roman" pitchFamily="18" charset="0"/>
            </a:rPr>
            <a:t>When a recipient fails to comply for the fourth or subsequent time, the needs of the individual are removed and the benefit is paid to a protective payee.</a:t>
          </a:r>
          <a:r>
            <a:rPr lang="en-US" sz="800" baseline="0">
              <a:effectLst/>
              <a:latin typeface="Times New Roman" pitchFamily="18" charset="0"/>
              <a:ea typeface="Times New Roman"/>
              <a:cs typeface="Times New Roman" pitchFamily="18" charset="0"/>
            </a:rPr>
            <a:t> </a:t>
          </a:r>
          <a:r>
            <a:rPr lang="en-US" sz="800">
              <a:effectLst/>
              <a:latin typeface="Times New Roman" pitchFamily="18" charset="0"/>
              <a:ea typeface="Times New Roman"/>
              <a:cs typeface="Times New Roman" pitchFamily="18" charset="0"/>
            </a:rPr>
            <a:t>The individual is sanctioned for 12 months. If a new contract has not been negotiated by one month after the end of the sanction period, the case is closed for noncompliance. The unit may reapply for benefits after a one-month period of ineligibility.</a:t>
          </a:r>
          <a:endParaRPr lang="en-US" sz="800" baseline="30000">
            <a:effectLst/>
            <a:latin typeface="Times New Roman" pitchFamily="18" charset="0"/>
            <a:ea typeface="+mn-ea"/>
            <a:cs typeface="Times New Roman" pitchFamily="18" charset="0"/>
          </a:endParaRPr>
        </a:p>
        <a:p>
          <a:r>
            <a:rPr lang="en-US" sz="800" baseline="30000">
              <a:effectLst/>
              <a:latin typeface="Times New Roman" pitchFamily="18" charset="0"/>
              <a:ea typeface="+mn-ea"/>
              <a:cs typeface="Times New Roman" pitchFamily="18" charset="0"/>
            </a:rPr>
            <a:t>12 </a:t>
          </a:r>
          <a:r>
            <a:rPr lang="en-US" sz="800">
              <a:effectLst/>
              <a:latin typeface="Times New Roman" pitchFamily="18" charset="0"/>
              <a:ea typeface="Times New Roman"/>
              <a:cs typeface="Times New Roman" pitchFamily="18" charset="0"/>
            </a:rPr>
            <a:t>The adjusted payment standard refers to the new benefit amount once the adult portion is removed.</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13 </a:t>
          </a:r>
          <a:r>
            <a:rPr lang="en-US" sz="800">
              <a:effectLst/>
              <a:latin typeface="Times New Roman" pitchFamily="18" charset="0"/>
              <a:ea typeface="Times New Roman"/>
              <a:cs typeface="Times New Roman" pitchFamily="18" charset="0"/>
            </a:rPr>
            <a:t>If a unit accrues 3 months of sanctions in any 12-month period, the case may be closed. Any portion of a month counts as one full month.</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14 </a:t>
          </a:r>
          <a:r>
            <a:rPr lang="en-US" sz="800">
              <a:effectLst/>
              <a:latin typeface="Times New Roman" pitchFamily="18" charset="0"/>
              <a:ea typeface="Times New Roman"/>
              <a:cs typeface="Times New Roman" pitchFamily="18" charset="0"/>
            </a:rPr>
            <a:t>This sanction applies to noncompliance that continues for three or more months. If the adult is noncompliant for less than three months, the pro rata share is removed, but the case remains open.</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15 </a:t>
          </a:r>
          <a:r>
            <a:rPr lang="en-US" sz="800">
              <a:effectLst/>
              <a:latin typeface="Times New Roman" pitchFamily="18" charset="0"/>
              <a:ea typeface="Times New Roman"/>
              <a:cs typeface="Times New Roman" pitchFamily="18" charset="0"/>
            </a:rPr>
            <a:t>The program participant is placed on probation if s/he has not met program requirements. At the end of the probationary period, if standards have not been met or an overall GPA of 2.5 has not been achieved, the department may take action to terminate an individual's participation in the Education Works program.</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16 </a:t>
          </a:r>
          <a:r>
            <a:rPr lang="en-US" sz="800">
              <a:effectLst/>
              <a:latin typeface="Times New Roman" pitchFamily="18" charset="0"/>
              <a:ea typeface="Times New Roman"/>
              <a:cs typeface="Times New Roman" pitchFamily="18" charset="0"/>
            </a:rPr>
            <a:t>This sanction applies to noncompliance that continues for three or more months. If the adult is noncompliant for less than three months, the entire benefit is removed, but the case remains open.</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17 </a:t>
          </a:r>
          <a:r>
            <a:rPr lang="en-US" sz="800">
              <a:effectLst/>
              <a:latin typeface="Times New Roman" pitchFamily="18" charset="0"/>
              <a:ea typeface="Times New Roman"/>
              <a:cs typeface="Times New Roman" pitchFamily="18" charset="0"/>
            </a:rPr>
            <a:t>If the adult is noncompliant for less than four months, only the adult portion of the benefit is removed. If noncompliance continues after four months of reduced benefits, the entire unit is ineligible for benefits.</a:t>
          </a:r>
        </a:p>
        <a:p>
          <a:pPr marL="0" marR="0">
            <a:spcBef>
              <a:spcPts val="0"/>
            </a:spcBef>
            <a:spcAft>
              <a:spcPts val="0"/>
            </a:spcAft>
          </a:pPr>
          <a:endParaRPr lang="en-US" sz="800">
            <a:solidFill>
              <a:sysClr val="windowText" lastClr="000000"/>
            </a:solidFill>
            <a:effectLst/>
            <a:latin typeface="Times New Roman" pitchFamily="18" charset="0"/>
            <a:ea typeface="Times New Roman"/>
            <a:cs typeface="Times New Roman" pitchFamily="18" charset="0"/>
          </a:endParaRPr>
        </a:p>
        <a:p>
          <a:pPr marL="0" marR="0">
            <a:spcBef>
              <a:spcPts val="0"/>
            </a:spcBef>
            <a:spcAft>
              <a:spcPts val="0"/>
            </a:spcAft>
          </a:pPr>
          <a:endParaRPr lang="en-US" sz="800">
            <a:solidFill>
              <a:sysClr val="windowText" lastClr="000000"/>
            </a:solidFill>
            <a:effectLst/>
            <a:latin typeface="Times New Roman" pitchFamily="18" charset="0"/>
            <a:ea typeface="Times New Roman"/>
            <a:cs typeface="Times New Roman" pitchFamily="18" charset="0"/>
          </a:endParaRPr>
        </a:p>
        <a:p>
          <a:pPr marL="0" marR="0">
            <a:spcBef>
              <a:spcPts val="0"/>
            </a:spcBef>
            <a:spcAft>
              <a:spcPts val="0"/>
            </a:spcAft>
          </a:pPr>
          <a:endParaRPr lang="en-US" sz="800">
            <a:solidFill>
              <a:sysClr val="windowText" lastClr="000000"/>
            </a:solidFill>
            <a:effectLst/>
            <a:latin typeface="Times New Roman" pitchFamily="18" charset="0"/>
            <a:ea typeface="Times New Roman"/>
            <a:cs typeface="Times New Roman" pitchFamily="18" charset="0"/>
          </a:endParaRP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18 </a:t>
          </a:r>
          <a:r>
            <a:rPr lang="en-US" sz="800">
              <a:solidFill>
                <a:sysClr val="windowText" lastClr="000000"/>
              </a:solidFill>
              <a:effectLst/>
              <a:latin typeface="Times New Roman" pitchFamily="18" charset="0"/>
              <a:ea typeface="Times New Roman"/>
              <a:cs typeface="Times New Roman" pitchFamily="18" charset="0"/>
            </a:rPr>
            <a:t>If the adult is noncompliant for one month or less, only the adult portion of the benefit is removed. If noncompliance continues after one month of reduced benefits, the case is closed. The case can be closed for no longer than 12 months.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19 </a:t>
          </a:r>
          <a:r>
            <a:rPr lang="en-US" sz="800">
              <a:solidFill>
                <a:sysClr val="windowText" lastClr="000000"/>
              </a:solidFill>
              <a:effectLst/>
              <a:latin typeface="Times New Roman" pitchFamily="18" charset="0"/>
              <a:ea typeface="Times New Roman"/>
              <a:cs typeface="Times New Roman" pitchFamily="18" charset="0"/>
            </a:rPr>
            <a:t>This sanction applies to noncompliance that occurs after the first 24 months of assistance. </a:t>
          </a:r>
          <a:r>
            <a:rPr lang="en-US" sz="800">
              <a:solidFill>
                <a:sysClr val="windowText" lastClr="000000"/>
              </a:solidFill>
              <a:effectLst/>
              <a:latin typeface="Times New Roman" pitchFamily="18" charset="0"/>
              <a:ea typeface="+mn-ea"/>
              <a:cs typeface="Times New Roman" pitchFamily="18" charset="0"/>
            </a:rPr>
            <a:t>For instances of noncompliance occurring within the first 24 months of assistance, the needs of the sanctioned individual are permanently excluded for benefit calculation purposes.</a:t>
          </a:r>
          <a:endParaRPr lang="en-US" sz="800">
            <a:solidFill>
              <a:sysClr val="windowText" lastClr="000000"/>
            </a:solidFill>
            <a:effectLst/>
            <a:latin typeface="Times New Roman" pitchFamily="18" charset="0"/>
            <a:ea typeface="Times New Roman"/>
            <a:cs typeface="Times New Roman" pitchFamily="18" charset="0"/>
          </a:endParaRP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20 </a:t>
          </a:r>
          <a:r>
            <a:rPr lang="en-US" sz="800">
              <a:solidFill>
                <a:sysClr val="windowText" lastClr="000000"/>
              </a:solidFill>
              <a:effectLst/>
              <a:latin typeface="Times New Roman" pitchFamily="18" charset="0"/>
              <a:ea typeface="Times New Roman"/>
              <a:cs typeface="Times New Roman" pitchFamily="18" charset="0"/>
            </a:rPr>
            <a:t>If the individual is noncompliant for one to six months, 110 percent of the parent's benefits is reduced from the unit's benefit. For 7 to 12 months of noncompliance, 120 percent of the parent's benefits is reduced from the unit's benefit. Months 13–18, 130 percent reduction. Months 19–24, 140 percent reduction. Following 24 months of noncompliance, the reduction is decreased to 100 percent of the parent's benefit, but the entire remaining benefit must be made to a protective payee.</a:t>
          </a:r>
          <a:r>
            <a:rPr lang="en-US" sz="800" baseline="0">
              <a:solidFill>
                <a:sysClr val="windowText" lastClr="000000"/>
              </a:solidFill>
              <a:effectLst/>
              <a:latin typeface="Times New Roman" pitchFamily="18" charset="0"/>
              <a:ea typeface="Times New Roman"/>
              <a:cs typeface="Times New Roman" pitchFamily="18" charset="0"/>
            </a:rPr>
            <a:t> </a:t>
          </a:r>
          <a:r>
            <a:rPr lang="en-US" sz="800">
              <a:solidFill>
                <a:sysClr val="windowText" lastClr="000000"/>
              </a:solidFill>
              <a:effectLst/>
              <a:latin typeface="Times New Roman" pitchFamily="18" charset="0"/>
              <a:ea typeface="Times New Roman"/>
              <a:cs typeface="Times New Roman" pitchFamily="18" charset="0"/>
            </a:rPr>
            <a:t>The individual is sanctioned until s/he is in compliance for two weeks.</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21</a:t>
          </a:r>
          <a:r>
            <a:rPr lang="en-US" sz="800" baseline="0">
              <a:solidFill>
                <a:sysClr val="windowText" lastClr="000000"/>
              </a:solidFill>
              <a:effectLst/>
              <a:latin typeface="Times New Roman" pitchFamily="18" charset="0"/>
              <a:ea typeface="Times New Roman"/>
              <a:cs typeface="Times New Roman" pitchFamily="18" charset="0"/>
            </a:rPr>
            <a:t> </a:t>
          </a:r>
          <a:r>
            <a:rPr lang="en-US" sz="800">
              <a:solidFill>
                <a:sysClr val="windowText" lastClr="000000"/>
              </a:solidFill>
              <a:effectLst/>
              <a:latin typeface="Times New Roman" pitchFamily="18" charset="0"/>
              <a:ea typeface="Times New Roman"/>
              <a:cs typeface="Times New Roman" pitchFamily="18" charset="0"/>
            </a:rPr>
            <a:t>The entire unit is ineligible if the adult is in noncompliance for two or </a:t>
          </a:r>
          <a:r>
            <a:rPr lang="en-US" sz="800">
              <a:effectLst/>
              <a:latin typeface="Times New Roman" pitchFamily="18" charset="0"/>
              <a:ea typeface="Times New Roman"/>
              <a:cs typeface="Times New Roman" pitchFamily="18" charset="0"/>
            </a:rPr>
            <a:t>more months. If the adult is noncompliant for less than two months, only $100 of the benefit is removed.</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22 </a:t>
          </a:r>
          <a:r>
            <a:rPr lang="en-US" sz="800">
              <a:effectLst/>
              <a:latin typeface="Times New Roman" pitchFamily="18" charset="0"/>
              <a:ea typeface="Times New Roman"/>
              <a:cs typeface="Times New Roman" pitchFamily="18" charset="0"/>
            </a:rPr>
            <a:t>The unit must also complete a trial participation period before it is eligible to receive benefits again.</a:t>
          </a:r>
        </a:p>
        <a:p>
          <a:pPr marL="0" marR="0">
            <a:spcBef>
              <a:spcPts val="0"/>
            </a:spcBef>
            <a:spcAft>
              <a:spcPts val="0"/>
            </a:spcAft>
          </a:pPr>
          <a:r>
            <a:rPr lang="en-US" sz="800" baseline="30000">
              <a:solidFill>
                <a:sysClr val="windowText" lastClr="000000"/>
              </a:solidFill>
              <a:effectLst/>
              <a:latin typeface="Times New Roman" pitchFamily="18" charset="0"/>
              <a:ea typeface="Times New Roman"/>
              <a:cs typeface="Times New Roman" pitchFamily="18" charset="0"/>
            </a:rPr>
            <a:t>23 </a:t>
          </a:r>
          <a:r>
            <a:rPr lang="en-US" sz="800">
              <a:solidFill>
                <a:sysClr val="windowText" lastClr="000000"/>
              </a:solidFill>
              <a:effectLst/>
              <a:latin typeface="Times New Roman" pitchFamily="18" charset="0"/>
              <a:ea typeface="Times New Roman"/>
              <a:cs typeface="Times New Roman" pitchFamily="18" charset="0"/>
            </a:rPr>
            <a:t>After a family receives 60 or more months of countable assistance, the case is closed, unless the noncompliance is due to good cause.</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24 </a:t>
          </a:r>
          <a:r>
            <a:rPr lang="en-US" sz="800">
              <a:effectLst/>
              <a:latin typeface="Times New Roman" pitchFamily="18" charset="0"/>
              <a:ea typeface="Times New Roman"/>
              <a:cs typeface="Times New Roman" pitchFamily="18" charset="0"/>
            </a:rPr>
            <a:t>The sanction remains in effect until the individual is compliant for two weeks; after two weeks of compliance, benefits are restored to their pre-sanction level and the individual is paid retroactively for the two weeks of compliance.</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25 </a:t>
          </a:r>
          <a:r>
            <a:rPr lang="en-US" sz="800">
              <a:effectLst/>
              <a:latin typeface="Times New Roman" pitchFamily="18" charset="0"/>
              <a:ea typeface="Times New Roman"/>
              <a:cs typeface="Times New Roman" pitchFamily="18" charset="0"/>
            </a:rPr>
            <a:t>The sanction remains in effect until the individual is compliant for four weeks; after four weeks of compliance, benefits are restored to their pre-sanction level.</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26 </a:t>
          </a:r>
          <a:r>
            <a:rPr lang="en-US" sz="800">
              <a:effectLst/>
              <a:latin typeface="Times New Roman" pitchFamily="18" charset="0"/>
              <a:ea typeface="Times New Roman"/>
              <a:cs typeface="Times New Roman" pitchFamily="18" charset="0"/>
            </a:rPr>
            <a:t>If a nonexempt member of the unit does not comply with work requirements after receiving assistance for 24 months, the case is closed.</a:t>
          </a:r>
        </a:p>
        <a:p>
          <a:pPr marL="0" marR="0">
            <a:spcBef>
              <a:spcPts val="0"/>
            </a:spcBef>
            <a:spcAft>
              <a:spcPts val="0"/>
            </a:spcAft>
          </a:pPr>
          <a:r>
            <a:rPr lang="en-US" sz="800" baseline="30000">
              <a:effectLst/>
              <a:latin typeface="Times New Roman" pitchFamily="18" charset="0"/>
              <a:ea typeface="Times New Roman"/>
              <a:cs typeface="Times New Roman" pitchFamily="18" charset="0"/>
            </a:rPr>
            <a:t>27 </a:t>
          </a:r>
          <a:r>
            <a:rPr lang="en-US" sz="800">
              <a:effectLst/>
              <a:latin typeface="Times New Roman" pitchFamily="18" charset="0"/>
              <a:ea typeface="Times New Roman"/>
              <a:cs typeface="Times New Roman" pitchFamily="18" charset="0"/>
            </a:rPr>
            <a:t>Wisconsin has multiple components (see appendix 1 for description of components). If a recipient refuses to participate in an activity, s/he is permanently ineligible for benefits in that component. The unit may receive benefits again if it becomes eligible for one of the other components. There is no permanent sanction for individuals in unsubsidized employment.</a:t>
          </a:r>
        </a:p>
        <a:p>
          <a:r>
            <a:rPr lang="en-US" sz="800" baseline="30000">
              <a:effectLst/>
              <a:latin typeface="Times New Roman" pitchFamily="18" charset="0"/>
              <a:ea typeface="Times New Roman"/>
              <a:cs typeface="Times New Roman" pitchFamily="18" charset="0"/>
            </a:rPr>
            <a:t>28 </a:t>
          </a:r>
          <a:r>
            <a:rPr lang="en-US" sz="800">
              <a:effectLst/>
              <a:latin typeface="Times New Roman" pitchFamily="18" charset="0"/>
              <a:ea typeface="+mn-ea"/>
              <a:cs typeface="Times New Roman" pitchFamily="18" charset="0"/>
            </a:rPr>
            <a:t>The sanction remains in effect until the individual is compliant for four weeks; after four weeks of compliance, benefits are restored to their pre-sanction level. If after four months the individual is still in sanction, the case is closed. If the case is reopened</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sanctions will continue where they left off</a:t>
          </a:r>
          <a:r>
            <a:rPr lang="en-US" sz="800" baseline="0">
              <a:effectLst/>
              <a:latin typeface="Times New Roman" pitchFamily="18" charset="0"/>
              <a:ea typeface="+mn-ea"/>
              <a:cs typeface="Times New Roman" pitchFamily="18" charset="0"/>
            </a:rPr>
            <a:t> when the case closed.</a:t>
          </a:r>
          <a:r>
            <a:rPr lang="en-US" sz="800">
              <a:effectLst/>
              <a:latin typeface="Times New Roman" pitchFamily="18" charset="0"/>
              <a:ea typeface="+mn-ea"/>
              <a:cs typeface="Times New Roman" pitchFamily="18" charset="0"/>
            </a:rPr>
            <a:t> </a:t>
          </a:r>
          <a:endParaRPr lang="en-US" sz="800">
            <a:effectLst/>
            <a:latin typeface="Times New Roman" pitchFamily="18" charset="0"/>
            <a:cs typeface="Times New Roman"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19050</xdr:colOff>
      <xdr:row>57</xdr:row>
      <xdr:rowOff>123825</xdr:rowOff>
    </xdr:from>
    <xdr:to>
      <xdr:col>4</xdr:col>
      <xdr:colOff>1057275</xdr:colOff>
      <xdr:row>87</xdr:row>
      <xdr:rowOff>19050</xdr:rowOff>
    </xdr:to>
    <xdr:sp macro="" textlink="">
      <xdr:nvSpPr>
        <xdr:cNvPr id="2" name="Rectangle 1"/>
        <xdr:cNvSpPr>
          <a:spLocks noChangeArrowheads="1"/>
        </xdr:cNvSpPr>
      </xdr:nvSpPr>
      <xdr:spPr bwMode="auto">
        <a:xfrm>
          <a:off x="19050" y="11087100"/>
          <a:ext cx="5734050" cy="5153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a:spcBef>
              <a:spcPts val="0"/>
            </a:spcBef>
            <a:spcAft>
              <a:spcPts val="0"/>
            </a:spcAft>
          </a:pPr>
          <a:r>
            <a:rPr lang="en-US" sz="800" i="1">
              <a:solidFill>
                <a:sysClr val="windowText" lastClr="000000"/>
              </a:solidFill>
              <a:effectLst/>
              <a:latin typeface="Times New Roman"/>
              <a:ea typeface="Times New Roman"/>
            </a:rPr>
            <a:t>Note: </a:t>
          </a:r>
          <a:r>
            <a:rPr lang="en-US" sz="800">
              <a:solidFill>
                <a:sysClr val="windowText" lastClr="000000"/>
              </a:solidFill>
              <a:effectLst/>
              <a:latin typeface="Times New Roman"/>
              <a:ea typeface="Times New Roman"/>
            </a:rPr>
            <a:t>This table describes the asset limits for recipients. If the exemptions differ for applicants, it is footnoted. </a:t>
          </a:r>
        </a:p>
        <a:p>
          <a:pPr marL="0" marR="0">
            <a:spcBef>
              <a:spcPts val="0"/>
            </a:spcBef>
            <a:spcAft>
              <a:spcPts val="0"/>
            </a:spcAft>
          </a:pPr>
          <a:endParaRPr lang="en-US" sz="800">
            <a:solidFill>
              <a:sysClr val="windowText" lastClr="000000"/>
            </a:solidFill>
            <a:effectLst/>
            <a:latin typeface="Times New Roman"/>
            <a:ea typeface="Times New Roman"/>
          </a:endParaRPr>
        </a:p>
        <a:p>
          <a:pPr marL="0" marR="0">
            <a:spcBef>
              <a:spcPts val="0"/>
            </a:spcBef>
            <a:spcAft>
              <a:spcPts val="0"/>
            </a:spcAft>
          </a:pPr>
          <a:r>
            <a:rPr lang="en-US" sz="800">
              <a:solidFill>
                <a:sysClr val="windowText" lastClr="000000"/>
              </a:solidFill>
              <a:effectLst/>
              <a:latin typeface="Times New Roman"/>
              <a:ea typeface="Times New Roman"/>
            </a:rPr>
            <a:t>“No Limit” indicates a state does not place a limit on the amount of assets that can be held by the unit. A “---“ indicates the state does not place a limit on that particular type of asset account, but may otherwise have an asset test.</a:t>
          </a:r>
        </a:p>
        <a:p>
          <a:pPr marL="0" marR="0">
            <a:spcBef>
              <a:spcPts val="0"/>
            </a:spcBef>
            <a:spcAft>
              <a:spcPts val="0"/>
            </a:spcAft>
          </a:pPr>
          <a:r>
            <a:rPr lang="en-US" sz="1200">
              <a:solidFill>
                <a:sysClr val="windowText" lastClr="000000"/>
              </a:solidFill>
              <a:effectLst/>
              <a:latin typeface="Times New Roman"/>
              <a:ea typeface="Times New Roman"/>
            </a:rPr>
            <a:t> </a:t>
          </a:r>
        </a:p>
        <a:p>
          <a:pPr marL="0" marR="0">
            <a:spcBef>
              <a:spcPts val="0"/>
            </a:spcBef>
            <a:spcAft>
              <a:spcPts val="0"/>
            </a:spcAft>
          </a:pPr>
          <a:r>
            <a:rPr lang="en-US" sz="800" baseline="30000">
              <a:solidFill>
                <a:srgbClr val="000000"/>
              </a:solidFill>
              <a:effectLst/>
              <a:latin typeface="Times New Roman"/>
              <a:ea typeface="Times New Roman"/>
            </a:rPr>
            <a:t>1 </a:t>
          </a:r>
          <a:r>
            <a:rPr lang="en-US" sz="800">
              <a:solidFill>
                <a:srgbClr val="000000"/>
              </a:solidFill>
              <a:effectLst/>
              <a:latin typeface="Times New Roman"/>
              <a:ea typeface="Times New Roman"/>
            </a:rPr>
            <a:t>Units including an elderly person may exempt $3,000; all other units exempt $2,000.</a:t>
          </a:r>
          <a:endParaRPr lang="en-US" sz="1200">
            <a:effectLst/>
            <a:latin typeface="Times New Roman"/>
            <a:ea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30000">
              <a:solidFill>
                <a:srgbClr val="000000"/>
              </a:solidFill>
              <a:effectLst/>
              <a:latin typeface="Times New Roman"/>
            </a:rPr>
            <a:t>2 </a:t>
          </a:r>
          <a:r>
            <a:rPr kumimoji="0" lang="en-US" sz="800" b="0" i="0" u="none" strike="noStrike" kern="0" cap="none" spc="0" normalizeH="0" baseline="0" noProof="0">
              <a:ln>
                <a:noFill/>
              </a:ln>
              <a:solidFill>
                <a:srgbClr val="000000"/>
              </a:solidFill>
              <a:effectLst/>
              <a:uLnTx/>
              <a:uFillTx/>
              <a:latin typeface="Times New Roman"/>
              <a:ea typeface="Times New Roman"/>
              <a:cs typeface="+mn-cs"/>
            </a:rPr>
            <a:t>Units including an elderly or disabled person may exempt $3,250; all other units exempt $2,000.</a:t>
          </a:r>
          <a:endParaRPr lang="en-US" sz="800" baseline="30000">
            <a:solidFill>
              <a:srgbClr val="000000"/>
            </a:solidFill>
            <a:effectLst/>
            <a:latin typeface="Times New Roman"/>
            <a:ea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effectLst/>
              <a:latin typeface="Times New Roman" panose="02020603050405020304" pitchFamily="18" charset="0"/>
              <a:ea typeface="+mn-ea"/>
              <a:cs typeface="Times New Roman" panose="02020603050405020304" pitchFamily="18" charset="0"/>
            </a:rPr>
            <a:t>3 </a:t>
          </a:r>
          <a:r>
            <a:rPr lang="en-US" sz="800">
              <a:effectLst/>
              <a:latin typeface="Times New Roman" panose="02020603050405020304" pitchFamily="18" charset="0"/>
              <a:ea typeface="+mn-ea"/>
              <a:cs typeface="Times New Roman" panose="02020603050405020304" pitchFamily="18" charset="0"/>
            </a:rPr>
            <a:t>Households including an elderly or disabled person may be exempt $3,000, regardless of whether that person is in the assistance unit. All other units exempt $2,000.</a:t>
          </a:r>
          <a:r>
            <a:rPr lang="en-US" sz="800" b="1">
              <a:effectLst/>
              <a:latin typeface="Times New Roman" panose="02020603050405020304" pitchFamily="18" charset="0"/>
              <a:ea typeface="+mn-ea"/>
              <a:cs typeface="Times New Roman" panose="02020603050405020304" pitchFamily="18" charset="0"/>
            </a:rPr>
            <a:t>  </a:t>
          </a:r>
        </a:p>
        <a:p>
          <a:r>
            <a:rPr lang="en-US" sz="800" baseline="30000">
              <a:effectLst/>
              <a:latin typeface="Times New Roman" panose="02020603050405020304" pitchFamily="18" charset="0"/>
              <a:ea typeface="+mn-ea"/>
              <a:cs typeface="Times New Roman" panose="02020603050405020304" pitchFamily="18" charset="0"/>
            </a:rPr>
            <a:t>4 </a:t>
          </a:r>
          <a:r>
            <a:rPr lang="en-US" sz="800">
              <a:effectLst/>
              <a:latin typeface="Times New Roman" panose="02020603050405020304" pitchFamily="18" charset="0"/>
              <a:ea typeface="+mn-ea"/>
              <a:cs typeface="Times New Roman" panose="02020603050405020304" pitchFamily="18" charset="0"/>
            </a:rPr>
            <a:t>The asset limit is based on unit size: one person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receives $2,000, two people receive $3,000, and three or more receive $3,000 plus $50 for each additional person.</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a:ea typeface="Times New Roman"/>
            </a:rPr>
            <a:t>5 </a:t>
          </a:r>
          <a:r>
            <a:rPr lang="en-US" sz="800">
              <a:solidFill>
                <a:sysClr val="windowText" lastClr="000000"/>
              </a:solidFill>
              <a:effectLst/>
              <a:latin typeface="Times New Roman"/>
              <a:ea typeface="Times New Roman"/>
            </a:rPr>
            <a:t>The asset limit for applicants is $1,000.</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6 </a:t>
          </a:r>
          <a:r>
            <a:rPr lang="en-US" sz="800">
              <a:solidFill>
                <a:sysClr val="windowText" lastClr="000000"/>
              </a:solidFill>
              <a:effectLst/>
              <a:latin typeface="Times New Roman"/>
              <a:ea typeface="Times New Roman"/>
            </a:rPr>
            <a:t>The asset limit for applicants is $2,000.</a:t>
          </a:r>
          <a:endParaRPr lang="en-US" sz="1200">
            <a:solidFill>
              <a:sysClr val="windowText" lastClr="000000"/>
            </a:solidFill>
            <a:effectLst/>
            <a:latin typeface="Times New Roman"/>
            <a:ea typeface="Times New Roman"/>
          </a:endParaRPr>
        </a:p>
        <a:p>
          <a:pPr marL="0" marR="0">
            <a:spcBef>
              <a:spcPts val="0"/>
            </a:spcBef>
            <a:spcAft>
              <a:spcPts val="0"/>
            </a:spcAft>
          </a:pPr>
          <a:r>
            <a:rPr lang="en-US" sz="800" baseline="30000">
              <a:solidFill>
                <a:sysClr val="windowText" lastClr="000000"/>
              </a:solidFill>
              <a:effectLst/>
              <a:latin typeface="Times New Roman"/>
              <a:ea typeface="Times New Roman"/>
            </a:rPr>
            <a:t>7 </a:t>
          </a:r>
          <a:r>
            <a:rPr lang="en-US" sz="800">
              <a:solidFill>
                <a:sysClr val="windowText" lastClr="000000"/>
              </a:solidFill>
              <a:effectLst/>
              <a:latin typeface="Times New Roman"/>
              <a:ea typeface="Times New Roman"/>
            </a:rPr>
            <a:t>Only liquid resources are considered for eligibility determinations.</a:t>
          </a:r>
          <a:r>
            <a:rPr lang="en-US" sz="800" baseline="0">
              <a:solidFill>
                <a:sysClr val="windowText" lastClr="000000"/>
              </a:solidFill>
              <a:effectLst/>
              <a:latin typeface="Times New Roman"/>
              <a:ea typeface="Times New Roman"/>
            </a:rPr>
            <a:t> </a:t>
          </a:r>
          <a:r>
            <a:rPr lang="en-US" sz="800">
              <a:solidFill>
                <a:sysClr val="windowText" lastClr="000000"/>
              </a:solidFill>
              <a:effectLst/>
              <a:latin typeface="Times New Roman"/>
              <a:ea typeface="Times New Roman"/>
            </a:rPr>
            <a:t>Liquid resources include cash, checking and savings accounts, CDs, stocks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and bonds, and money market accounts.</a:t>
          </a: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When a TANF recipient marries for the first time while receiving assistance, the resources of the new spouse are disregarded for six consecutive months. This is a one-time, lifetime disregard.</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r>
            <a:rPr lang="en-US" sz="80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If the unit is considered broad-based categorically eligible, it is not subject to asset limits. In addition, when a TANF recipient marries for the first time while receiving assistance, the resources of the new spouse are disregarded for six consecutive months. This is a one-time, lifetime disregard.</a:t>
          </a:r>
          <a:endParaRPr lang="en-US" sz="800">
            <a:solidFill>
              <a:sysClr val="windowText" lastClr="000000"/>
            </a:solidFill>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asset limit is based on unit size: the limit for one person is $4,000, and the limit for tw</a:t>
          </a:r>
          <a:r>
            <a:rPr lang="en-US" sz="800">
              <a:solidFill>
                <a:srgbClr val="000000"/>
              </a:solidFill>
              <a:effectLst/>
              <a:latin typeface="Times New Roman" panose="02020603050405020304" pitchFamily="18" charset="0"/>
              <a:ea typeface="Times New Roman"/>
              <a:cs typeface="Times New Roman" panose="02020603050405020304" pitchFamily="18" charset="0"/>
            </a:rPr>
            <a:t>o or more people is $6,000.</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11 </a:t>
          </a:r>
          <a:r>
            <a:rPr lang="en-US" sz="800">
              <a:solidFill>
                <a:srgbClr val="000000"/>
              </a:solidFill>
              <a:effectLst/>
              <a:latin typeface="Times New Roman" panose="02020603050405020304" pitchFamily="18" charset="0"/>
              <a:ea typeface="Times New Roman"/>
              <a:cs typeface="Times New Roman" panose="02020603050405020304" pitchFamily="18" charset="0"/>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nonexempt vehicles, equipment, tools, livestock (with the exception of nonsalable domestic pets), one-time sale asset conversion, and lump sum payments.</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12 </a:t>
          </a:r>
          <a:r>
            <a:rPr lang="en-US" sz="800">
              <a:solidFill>
                <a:srgbClr val="000000"/>
              </a:solidFill>
              <a:effectLst/>
              <a:latin typeface="Times New Roman" panose="02020603050405020304" pitchFamily="18" charset="0"/>
              <a:ea typeface="Times New Roman"/>
              <a:cs typeface="Times New Roman" panose="02020603050405020304" pitchFamily="18" charset="0"/>
            </a:rPr>
            <a:t>The asset limit is based on unit size: one person receives $3,000, two people receive $6,000, and another $25 is allowed for each additional person thereafter.</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13 </a:t>
          </a:r>
          <a:r>
            <a:rPr lang="en-US" sz="800">
              <a:solidFill>
                <a:srgbClr val="000000"/>
              </a:solidFill>
              <a:effectLst/>
              <a:latin typeface="Times New Roman" panose="02020603050405020304" pitchFamily="18" charset="0"/>
              <a:ea typeface="Times New Roman"/>
              <a:cs typeface="Times New Roman" panose="02020603050405020304" pitchFamily="18" charset="0"/>
            </a:rPr>
            <a:t>The limit is reduced to $2,500 if the recipient does not cooperate with his or her case plan. The asset limit for applicants first applying for TANF is $2,500. If the applicant makes it through the first stage of application, he or she must participate in the assessment program, in which he or she is assessed and given a case plan to follow. If the applicant does not follow the case plan, he or she maintains the $2,500 asset limit as long as he or she is in the assessment program.</a:t>
          </a:r>
          <a:r>
            <a:rPr lang="en-US" sz="800" baseline="0">
              <a:solidFill>
                <a:srgbClr val="000000"/>
              </a:solidFill>
              <a:effectLst/>
              <a:latin typeface="Times New Roman" panose="02020603050405020304" pitchFamily="18" charset="0"/>
              <a:ea typeface="Times New Roman"/>
              <a:cs typeface="Times New Roman" panose="02020603050405020304" pitchFamily="18" charset="0"/>
            </a:rPr>
            <a:t> </a:t>
          </a:r>
          <a:r>
            <a:rPr lang="en-US" sz="800">
              <a:solidFill>
                <a:srgbClr val="000000"/>
              </a:solidFill>
              <a:effectLst/>
              <a:latin typeface="Times New Roman" panose="02020603050405020304" pitchFamily="18" charset="0"/>
              <a:ea typeface="Times New Roman"/>
              <a:cs typeface="Times New Roman" panose="02020603050405020304" pitchFamily="18" charset="0"/>
            </a:rPr>
            <a:t>If the applicant complies with the case plan, he or she is allowed a $10,000 asset limit.</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14 </a:t>
          </a:r>
          <a:r>
            <a:rPr lang="en-US" sz="800">
              <a:solidFill>
                <a:srgbClr val="000000"/>
              </a:solidFill>
              <a:effectLst/>
              <a:latin typeface="Times New Roman" panose="02020603050405020304" pitchFamily="18" charset="0"/>
              <a:ea typeface="Times New Roman"/>
              <a:cs typeface="Times New Roman" panose="02020603050405020304" pitchFamily="18" charset="0"/>
            </a:rPr>
            <a:t>When a TANF recipient marries while receiving assistance, the liquid resources of the new spouse are excluded for six months beginning the month after the date of the marriage. To receive the disregard, the resources must result from the new spouse's earnings and total gross income must not exceed 200 percent of the federal poverty level.</a:t>
          </a:r>
          <a:endParaRPr lang="en-US" sz="800">
            <a:effectLst/>
            <a:latin typeface="Times New Roman" panose="02020603050405020304" pitchFamily="18" charset="0"/>
            <a:ea typeface="Times New Roman"/>
            <a:cs typeface="Times New Roman" panose="02020603050405020304" pitchFamily="18" charset="0"/>
          </a:endParaRPr>
        </a:p>
        <a:p>
          <a:r>
            <a:rPr lang="en-US" sz="800" baseline="30000">
              <a:effectLst/>
              <a:latin typeface="Times New Roman" panose="02020603050405020304" pitchFamily="18" charset="0"/>
              <a:ea typeface="+mn-ea"/>
              <a:cs typeface="Times New Roman" panose="02020603050405020304" pitchFamily="18" charset="0"/>
            </a:rPr>
            <a:t>15 </a:t>
          </a:r>
          <a:r>
            <a:rPr lang="en-US" sz="800">
              <a:effectLst/>
              <a:latin typeface="Times New Roman" panose="02020603050405020304" pitchFamily="18" charset="0"/>
              <a:ea typeface="+mn-ea"/>
              <a:cs typeface="Times New Roman" panose="02020603050405020304" pitchFamily="18" charset="0"/>
            </a:rPr>
            <a:t>In addition to the $1,000 asset limit, assets accumulated from earnings, interest earned on those assets, and nonliquid assets purchased with savings from earnings and other excluded income or resources are excluded as a resource. </a:t>
          </a:r>
          <a:endParaRPr lang="en-US" sz="800">
            <a:effectLst/>
            <a:latin typeface="Times New Roman" panose="02020603050405020304" pitchFamily="18" charset="0"/>
            <a:cs typeface="Times New Roman" panose="02020603050405020304" pitchFamily="18" charset="0"/>
          </a:endParaRPr>
        </a:p>
        <a:p>
          <a:r>
            <a:rPr lang="en-US" sz="800" baseline="30000">
              <a:effectLst/>
              <a:latin typeface="Times New Roman" panose="02020603050405020304" pitchFamily="18" charset="0"/>
              <a:ea typeface="+mn-ea"/>
              <a:cs typeface="Times New Roman" panose="02020603050405020304" pitchFamily="18" charset="0"/>
            </a:rPr>
            <a:t>16 </a:t>
          </a:r>
          <a:r>
            <a:rPr lang="en-US" sz="800">
              <a:effectLst/>
              <a:latin typeface="Times New Roman" panose="02020603050405020304" pitchFamily="18" charset="0"/>
              <a:ea typeface="+mn-ea"/>
              <a:cs typeface="Times New Roman" panose="02020603050405020304" pitchFamily="18" charset="0"/>
            </a:rPr>
            <a:t>In addition to the $2,000 asset limit, assets accumulated from earnings, interest earned on those assets, and nonliquid assets purchased with savings from earnings and other excluded income or resources are excluded as a resource.</a:t>
          </a:r>
          <a:endParaRPr lang="en-US" sz="800">
            <a:effectLst/>
            <a:latin typeface="Times New Roman" panose="02020603050405020304" pitchFamily="18" charset="0"/>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a:ea typeface="Times New Roman"/>
            </a:rPr>
            <a:t>17 </a:t>
          </a:r>
          <a:r>
            <a:rPr lang="en-US" sz="800">
              <a:solidFill>
                <a:srgbClr val="000000"/>
              </a:solidFill>
              <a:effectLst/>
              <a:latin typeface="Times New Roman"/>
              <a:ea typeface="Times New Roman"/>
            </a:rPr>
            <a:t>$3,000 in a savings account or certificates of deposit may also be excluded.</a:t>
          </a:r>
          <a:endParaRPr lang="en-US" sz="1200">
            <a:effectLst/>
            <a:latin typeface="Times New Roman"/>
            <a:ea typeface="Times New Roman"/>
          </a:endParaRPr>
        </a:p>
        <a:p>
          <a:pPr marL="0" marR="0">
            <a:lnSpc>
              <a:spcPct val="115000"/>
            </a:lnSpc>
            <a:spcBef>
              <a:spcPts val="0"/>
            </a:spcBef>
            <a:spcAft>
              <a:spcPts val="1000"/>
            </a:spcAft>
          </a:pPr>
          <a:r>
            <a:rPr lang="en-US" sz="1100">
              <a:effectLst/>
              <a:latin typeface="+mn-lt"/>
              <a:ea typeface="Calibri"/>
              <a:cs typeface="Times New Roman"/>
            </a:rPr>
            <a:t> </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47625</xdr:colOff>
      <xdr:row>60</xdr:row>
      <xdr:rowOff>66676</xdr:rowOff>
    </xdr:from>
    <xdr:to>
      <xdr:col>5</xdr:col>
      <xdr:colOff>0</xdr:colOff>
      <xdr:row>129</xdr:row>
      <xdr:rowOff>142874</xdr:rowOff>
    </xdr:to>
    <xdr:sp macro="" textlink="">
      <xdr:nvSpPr>
        <xdr:cNvPr id="2" name="Rectangle 1"/>
        <xdr:cNvSpPr>
          <a:spLocks noChangeArrowheads="1"/>
        </xdr:cNvSpPr>
      </xdr:nvSpPr>
      <xdr:spPr bwMode="auto">
        <a:xfrm>
          <a:off x="47625" y="16735426"/>
          <a:ext cx="5972175" cy="123920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800" i="1">
              <a:effectLst/>
              <a:latin typeface="Times New Roman" panose="02020603050405020304" pitchFamily="18" charset="0"/>
              <a:ea typeface="+mn-ea"/>
              <a:cs typeface="Times New Roman" panose="02020603050405020304" pitchFamily="18" charset="0"/>
            </a:rPr>
            <a:t>Note:</a:t>
          </a:r>
          <a:r>
            <a:rPr lang="en-US" sz="800">
              <a:effectLst/>
              <a:latin typeface="Times New Roman" panose="02020603050405020304" pitchFamily="18" charset="0"/>
              <a:ea typeface="+mn-ea"/>
              <a:cs typeface="Times New Roman" panose="02020603050405020304" pitchFamily="18" charset="0"/>
            </a:rPr>
            <a:t> This table describes the vehicle exemptions for recipients.</a:t>
          </a:r>
          <a:r>
            <a:rPr lang="en-US" sz="800" baseline="0">
              <a:effectLst/>
              <a:latin typeface="Times New Roman" panose="02020603050405020304" pitchFamily="18" charset="0"/>
              <a:ea typeface="+mn-ea"/>
              <a:cs typeface="Times New Roman" panose="02020603050405020304" pitchFamily="18" charset="0"/>
            </a:rPr>
            <a:t> </a:t>
          </a:r>
          <a:r>
            <a:rPr lang="en-US" sz="800">
              <a:effectLst/>
              <a:latin typeface="Times New Roman" panose="02020603050405020304" pitchFamily="18" charset="0"/>
              <a:ea typeface="+mn-ea"/>
              <a:cs typeface="Times New Roman" panose="02020603050405020304" pitchFamily="18" charset="0"/>
            </a:rPr>
            <a:t>If the exemptions differ for applicants, it is footnoted. </a:t>
          </a:r>
          <a:endParaRPr lang="en-US" sz="800">
            <a:effectLst/>
            <a:latin typeface="Times New Roman" panose="02020603050405020304" pitchFamily="18" charset="0"/>
            <a:cs typeface="Times New Roman" panose="02020603050405020304" pitchFamily="18" charset="0"/>
          </a:endParaRPr>
        </a:p>
        <a:p>
          <a:pPr marL="0" marR="0">
            <a:spcBef>
              <a:spcPts val="0"/>
            </a:spcBef>
            <a:spcAft>
              <a:spcPts val="0"/>
            </a:spcAft>
          </a:pPr>
          <a:endParaRPr lang="en-US" sz="800" baseline="30000">
            <a:solidFill>
              <a:srgbClr val="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E</a:t>
          </a:r>
          <a:r>
            <a:rPr lang="en-US" sz="800">
              <a:solidFill>
                <a:srgbClr val="000000"/>
              </a:solidFill>
              <a:effectLst/>
              <a:latin typeface="Times New Roman" panose="02020603050405020304" pitchFamily="18" charset="0"/>
              <a:ea typeface="Times New Roman"/>
              <a:cs typeface="Times New Roman" panose="02020603050405020304" pitchFamily="18" charset="0"/>
            </a:rPr>
            <a:t> Equity value of the vehicle.</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F</a:t>
          </a:r>
          <a:r>
            <a:rPr lang="en-US" sz="800">
              <a:solidFill>
                <a:srgbClr val="000000"/>
              </a:solidFill>
              <a:effectLst/>
              <a:latin typeface="Times New Roman" panose="02020603050405020304" pitchFamily="18" charset="0"/>
              <a:ea typeface="Times New Roman"/>
              <a:cs typeface="Times New Roman" panose="02020603050405020304" pitchFamily="18" charset="0"/>
            </a:rPr>
            <a:t> Fair-market value of the vehicle.</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a:effectLst/>
              <a:latin typeface="Times New Roman" panose="02020603050405020304" pitchFamily="18" charset="0"/>
              <a:ea typeface="Times New Roman"/>
              <a:cs typeface="Times New Roman" panose="02020603050405020304" pitchFamily="18" charset="0"/>
            </a:rPr>
            <a:t> </a:t>
          </a: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1 </a:t>
          </a:r>
          <a:r>
            <a:rPr lang="en-US" sz="800">
              <a:solidFill>
                <a:srgbClr val="000000"/>
              </a:solidFill>
              <a:effectLst/>
              <a:latin typeface="Times New Roman" panose="02020603050405020304" pitchFamily="18" charset="0"/>
              <a:ea typeface="Times New Roman"/>
              <a:cs typeface="Times New Roman" panose="02020603050405020304" pitchFamily="18" charset="0"/>
            </a:rPr>
            <a:t>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a:t>
          </a: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2 </a:t>
          </a:r>
          <a:r>
            <a:rPr lang="en-US" sz="800">
              <a:solidFill>
                <a:srgbClr val="000000"/>
              </a:solidFill>
              <a:effectLst/>
              <a:latin typeface="Times New Roman" panose="02020603050405020304" pitchFamily="18" charset="0"/>
              <a:ea typeface="Times New Roman"/>
              <a:cs typeface="Times New Roman" panose="02020603050405020304" pitchFamily="18" charset="0"/>
            </a:rPr>
            <a:t>Recreational vehicles are not exempt.</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 </a:t>
          </a:r>
          <a:r>
            <a:rPr lang="en-US" sz="800">
              <a:solidFill>
                <a:srgbClr val="000000"/>
              </a:solidFill>
              <a:effectLst/>
              <a:latin typeface="Times New Roman" panose="02020603050405020304" pitchFamily="18" charset="0"/>
              <a:ea typeface="Times New Roman"/>
              <a:cs typeface="Times New Roman" panose="02020603050405020304" pitchFamily="18" charset="0"/>
            </a:rPr>
            <a:t>Applicants may only exempt $1,500 of the equity value of a vehicle.</a:t>
          </a:r>
        </a:p>
        <a:p>
          <a:pPr marL="0" marR="0">
            <a:spcBef>
              <a:spcPts val="0"/>
            </a:spcBef>
            <a:spcAft>
              <a:spcPts val="0"/>
            </a:spcAft>
          </a:pPr>
          <a:endParaRPr lang="en-US" sz="800">
            <a:solidFill>
              <a:srgbClr val="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endParaRPr lang="en-US" sz="800">
            <a:solidFill>
              <a:srgbClr val="000000"/>
            </a:solidFill>
            <a:effectLst/>
            <a:latin typeface="Times New Roman" panose="02020603050405020304" pitchFamily="18" charset="0"/>
            <a:ea typeface="Times New Roman"/>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30000">
              <a:effectLst/>
              <a:latin typeface="Times New Roman" panose="02020603050405020304" pitchFamily="18" charset="0"/>
              <a:ea typeface="+mn-ea"/>
              <a:cs typeface="Times New Roman" panose="02020603050405020304" pitchFamily="18" charset="0"/>
            </a:rPr>
            <a:t>4 </a:t>
          </a:r>
          <a:r>
            <a:rPr lang="en-US" sz="800">
              <a:effectLst/>
              <a:latin typeface="Times New Roman" panose="02020603050405020304" pitchFamily="18" charset="0"/>
              <a:ea typeface="+mn-ea"/>
              <a:cs typeface="Times New Roman" panose="02020603050405020304" pitchFamily="18" charset="0"/>
            </a:rPr>
            <a:t>Each vehicle must be evaluated for both its equity and fair-market values; the higher of the two values counts against the family's asset limit. Before this calculation, all the following vehicles are completely excluded: (1) vehicles</a:t>
          </a:r>
          <a:r>
            <a:rPr lang="en-US" sz="800" baseline="0">
              <a:effectLst/>
              <a:latin typeface="Times New Roman" panose="02020603050405020304" pitchFamily="18" charset="0"/>
              <a:ea typeface="+mn-ea"/>
              <a:cs typeface="Times New Roman" panose="02020603050405020304" pitchFamily="18" charset="0"/>
            </a:rPr>
            <a:t> </a:t>
          </a:r>
          <a:r>
            <a:rPr lang="en-US" sz="800">
              <a:effectLst/>
              <a:latin typeface="Times New Roman" panose="02020603050405020304" pitchFamily="18" charset="0"/>
              <a:ea typeface="+mn-ea"/>
              <a:cs typeface="Times New Roman" panose="02020603050405020304" pitchFamily="18" charset="0"/>
            </a:rPr>
            <a:t>used primarily for income-producing purposes, (2) vehicles that produce annual income consistent with its fair-market value, (3) vehicles necessary for long-distance travel that is essential for employment, (4) vehicles used as the family's residence, (5) vehicles necessary to transport a physically disabled household member, (6)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vehicles that would be exempt under previously stated exemptions but it is not in use because of temporary unemployment, (7) vehicles used to carry fuel or water to the home and is the primary method of obtaining fuel or water, and (8) vehicles of which the equity value is $1,501 or less.</a:t>
          </a:r>
          <a:r>
            <a:rPr lang="en-US" sz="8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800">
              <a:solidFill>
                <a:sysClr val="windowText" lastClr="000000"/>
              </a:solidFill>
              <a:effectLst/>
              <a:latin typeface="Times New Roman" panose="02020603050405020304" pitchFamily="18" charset="0"/>
              <a:ea typeface="+mn-ea"/>
              <a:cs typeface="Times New Roman" panose="02020603050405020304" pitchFamily="18" charset="0"/>
            </a:rPr>
            <a:t>To determine the countable fair-market value of each remaining vehicle, exclude $4,650 from the vehicle's fair-market value. To determine the countable equity value of each remaining vehicle, exclude one additional vehicle per adult and one additional vehicle per licensed child who uses the vehicle to travel to school, employment, or job search. The full equity value of each remaining vehicle is counted. For each vehicle not completely excluded, the higher of the fair-market value or the equity value counts against the family's asset limit.</a:t>
          </a:r>
          <a:endParaRPr lang="en-US" sz="800">
            <a:solidFill>
              <a:sysClr val="windowText" lastClr="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5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Each vehicle must be evaluated its equity values</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Before this calculation, all the following vehicles are completely excluded: (1) used primarily for income-producing purposes, (2) produces annual income consistent with its fair-market value, (3) is necessary for long-distance travel that is essential for employment, (4) used as the family's residence, (5) is necessary to transport a physically disabled household member, (6) would be exempt under previously stated exemptions but the vehicle is not in use because of temporary unemployment, (7) used to carry fuel or water to the home and is the primary method of obtaining fuel or water, and (8) is a gift, donation, or family transfer. To determine the countable equity value of each remaining vehicle, exclude one additional vehicle per adult and one additional vehicle per licensed child who uses the vehicle to travel to school, employment, or job search.</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For each remaining vehicle not completely excluded, the equity value that exceeds $9,500 counts against the family’s asset limit. </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6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unit may exempt $9,500 of the equity value of any vehicle or the entire value of one vehicle used to transport a handicapped person.</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7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If the vehicle is used to look for work, or to travel to work or education and training, the unit may exclude $4,650 of the value. If the vehicle is not used for these purposes, $1,500 of the equity value will be excluded. If the vehicle is used more than 50 percent of the time to produce income or as a dwelling, it is entirely excluded.</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8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value of one specially equipped vehicle used to transport a disabled family member is also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9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value of one specially equipped vehicle used to transport a disabled family member and vehicles with a fair-market value of under $1,500 are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10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Vehicle must be used primarily for transportation. In addition, the value of one specially equipped vehicle used to transport a disabled family member or necessary for household functions,  is not counted in determining resources. Also, vehicles with a fair market value under $1,500 are not counted.</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11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When there is more than one vehicle, the equity value of the vehicle of greater value is exempt.</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If a vehicle has special equipment for the disabled, the added value of the special equipment is exempt and does not increase the vehicle's value.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3000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12 </a:t>
          </a:r>
          <a:r>
            <a:rPr kumimoji="0" lang="en-US" sz="8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a:cs typeface="Times New Roman" panose="02020603050405020304" pitchFamily="18" charset="0"/>
            </a:rPr>
            <a:t>Assets, including vehicles, are not considered when determining unit eligibility.</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13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asset limit can only be applied to the value of one vehicle.</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14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Additionally, $4,639 of the equity value of an additional vehicle is exempt for each adult and working teenager whose resources must be considered in determining eligibility.</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15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Additionally, $5,874 of the equity value of an additional vehicle is exempt for each adult and working teenager whose resources must be considered in determining eligibility.</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16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Campers and trailers are also considered excludable vehicles.</a:t>
          </a:r>
        </a:p>
        <a:p>
          <a:pPr marL="0" marR="0">
            <a:spcBef>
              <a:spcPts val="0"/>
            </a:spcBef>
            <a:spcAft>
              <a:spcPts val="0"/>
            </a:spcAft>
          </a:pPr>
          <a:r>
            <a:rPr lang="en-US" sz="800" strike="noStrike" baseline="30000">
              <a:solidFill>
                <a:sysClr val="windowText" lastClr="000000"/>
              </a:solidFill>
              <a:effectLst/>
              <a:latin typeface="Times New Roman" panose="02020603050405020304" pitchFamily="18" charset="0"/>
              <a:ea typeface="Times New Roman"/>
              <a:cs typeface="Times New Roman" panose="02020603050405020304" pitchFamily="18" charset="0"/>
            </a:rPr>
            <a:t>17 </a:t>
          </a:r>
          <a:r>
            <a:rPr lang="en-US" sz="800" strike="noStrike">
              <a:solidFill>
                <a:sysClr val="windowText" lastClr="000000"/>
              </a:solidFill>
              <a:effectLst/>
              <a:latin typeface="Times New Roman" panose="02020603050405020304" pitchFamily="18" charset="0"/>
              <a:ea typeface="Times New Roman"/>
              <a:cs typeface="Times New Roman" panose="02020603050405020304" pitchFamily="18" charset="0"/>
            </a:rPr>
            <a:t>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a:t>
          </a:r>
        </a:p>
        <a:p>
          <a:pPr marL="0" marR="0">
            <a:spcBef>
              <a:spcPts val="0"/>
            </a:spcBef>
            <a:spcAft>
              <a:spcPts val="0"/>
            </a:spcAft>
          </a:pPr>
          <a:r>
            <a:rPr lang="en-US" sz="800" strike="noStrike" baseline="30000">
              <a:solidFill>
                <a:sysClr val="windowText" lastClr="000000"/>
              </a:solidFill>
              <a:effectLst/>
              <a:latin typeface="Times New Roman" panose="02020603050405020304" pitchFamily="18" charset="0"/>
              <a:ea typeface="Times New Roman"/>
              <a:cs typeface="Times New Roman" panose="02020603050405020304" pitchFamily="18" charset="0"/>
            </a:rPr>
            <a:t>18 </a:t>
          </a:r>
          <a:r>
            <a:rPr lang="en-US" sz="800" strike="noStrike">
              <a:solidFill>
                <a:sysClr val="windowText" lastClr="000000"/>
              </a:solidFill>
              <a:effectLst/>
              <a:latin typeface="Times New Roman" panose="02020603050405020304" pitchFamily="18" charset="0"/>
              <a:ea typeface="Times New Roman"/>
              <a:cs typeface="Times New Roman" panose="02020603050405020304" pitchFamily="18" charset="0"/>
            </a:rPr>
            <a:t>The value of any additional vehicle necessary for employment is also exempt.</a:t>
          </a:r>
        </a:p>
        <a:p>
          <a:pPr marL="0" marR="0">
            <a:spcBef>
              <a:spcPts val="0"/>
            </a:spcBef>
            <a:spcAft>
              <a:spcPts val="0"/>
            </a:spcAft>
          </a:pPr>
          <a:r>
            <a:rPr lang="en-US" sz="800" strike="noStrike" baseline="30000">
              <a:solidFill>
                <a:sysClr val="windowText" lastClr="000000"/>
              </a:solidFill>
              <a:effectLst/>
              <a:latin typeface="Times New Roman" panose="02020603050405020304" pitchFamily="18" charset="0"/>
              <a:ea typeface="Times New Roman"/>
              <a:cs typeface="Times New Roman" panose="02020603050405020304" pitchFamily="18" charset="0"/>
            </a:rPr>
            <a:t>19 </a:t>
          </a:r>
          <a:r>
            <a:rPr lang="en-US" sz="800" strike="noStrike">
              <a:solidFill>
                <a:sysClr val="windowText" lastClr="000000"/>
              </a:solidFill>
              <a:effectLst/>
              <a:latin typeface="Times New Roman" panose="02020603050405020304" pitchFamily="18" charset="0"/>
              <a:ea typeface="Times New Roman"/>
              <a:cs typeface="Times New Roman" panose="02020603050405020304" pitchFamily="18" charset="0"/>
            </a:rPr>
            <a:t>Minnesota uses the loan value of the vehicle as listed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in the current NADA Used Car Guide, Midwest edition, instead of the fair-market value. The loan value is generally slightly less than the estimated fair-market value.</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20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For the applicants, Minnesota exempts $10,000 of the loan value of a vehicle.</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For the recipients, all the following vehicles are completely excluded first: (1) used for a self-employment business, (2) used for certain long-distance traveling for the employment, (3) used at least 50 percent of the time for income-producing purposes, (4) used as a home; and (5) one vehicle per physically disabled person used to transport him or her.</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Additionally,</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if a vehicle has special equipment for the disabled, the added value of the special equipment is exempt. $10,000 of the loan value of an additional vehicle is also exempt. Minnesota uses the loan value of the vehicle as listed in the current NADA Used Car Guide, Midwest edition, instead of the fair-market value. The loan value is generally slightly less than the estimated fair-market value.</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21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$4,650 of the fair-market value of the unit's second vehicle is exempt.  </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22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Recreational vehicles are not exempt. Additionally, industrial vehicles—heavy haulers, pulpwood trucks, etc.—are exempt as long as they are used for income-producing purposes over 50 percent of the time, or as long as they annually produce income consistent with their fair-market value. Determination of whether to count a vehicle is made case by case.</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23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$1,500 of the equity value of the unit's second vehicle is exempt.  </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24</a:t>
          </a:r>
          <a:r>
            <a:rPr lang="en-US" sz="800" baseline="0">
              <a:solidFill>
                <a:sysClr val="windowText" lastClr="000000"/>
              </a:solidFill>
              <a:effectLst/>
              <a:latin typeface="Times New Roman" panose="02020603050405020304" pitchFamily="18" charset="0"/>
              <a:ea typeface="Times New Roman"/>
              <a:cs typeface="Times New Roman" panose="02020603050405020304" pitchFamily="18" charset="0"/>
            </a:rPr>
            <a:t>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All vehicles whose primary use is to produce income or that are used as a home are also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25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entire vehicle is exempt only if used for employment, training, or medical transportation; any motor vehicle used as a home is also exempt. If a unit has more than one vehicle, the vehicle with the greatest equity will be excluded. The equity value of any other vehicles will be counted in the resource limit.</a:t>
          </a: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26 </a:t>
          </a:r>
          <a:r>
            <a:rPr lang="en-US" sz="800">
              <a:solidFill>
                <a:srgbClr val="000000"/>
              </a:solidFill>
              <a:effectLst/>
              <a:latin typeface="Times New Roman" panose="02020603050405020304" pitchFamily="18" charset="0"/>
              <a:ea typeface="Times New Roman"/>
              <a:cs typeface="Times New Roman" panose="02020603050405020304" pitchFamily="18" charset="0"/>
            </a:rPr>
            <a:t>Units with two adults or one adult and a minor child at least 17 years old may exempt up to $4,650 of the fair-market value of a second vehicle if it is essential for work, training, or transporting a handicapped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individual. </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27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When public transportation is available, the value of the first vehicle is exempt. When public transportation is not available, the value of one vehicle per participant involved in work activity is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28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The entire vehicle is exempt only if used for transportation to work, work activities, or daily living requirements.</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29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If the vehicle is needed to seek or retain employment, $9,300 of the vehicle's fair-market value is exempt. Otherwise, up to $4,650 may be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30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A unit may choose to exempt $4,650 of the fair-market value of each vehicle or $1,500 of the equity value of each vehicle. In addition, the value of vehicles used primarily for income-producing purposes is excluded (such as delivery trucks or taxi cabs). Vehicles used to get to and from work are not considered income-producing vehicles.</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31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Exemptions for adult drivers cannot exceed two vehicles per household. Additionally, the entire value of a vehicle used primarily for income-producing purposes, used as a family home, or used to provide transportation for a disabled family member is exempt.</a:t>
          </a:r>
        </a:p>
        <a:p>
          <a:pPr marL="0" marR="0">
            <a:spcBef>
              <a:spcPts val="0"/>
            </a:spcBef>
            <a:spcAft>
              <a:spcPts val="0"/>
            </a:spcAft>
          </a:pPr>
          <a:r>
            <a:rPr lang="en-US" sz="800" baseline="30000">
              <a:solidFill>
                <a:sysClr val="windowText" lastClr="000000"/>
              </a:solidFill>
              <a:effectLst/>
              <a:latin typeface="Times New Roman" panose="02020603050405020304" pitchFamily="18" charset="0"/>
              <a:ea typeface="Times New Roman"/>
              <a:cs typeface="Times New Roman" panose="02020603050405020304" pitchFamily="18" charset="0"/>
            </a:rPr>
            <a:t>32 </a:t>
          </a:r>
          <a:r>
            <a:rPr lang="en-US" sz="800">
              <a:solidFill>
                <a:sysClr val="windowText" lastClr="000000"/>
              </a:solidFill>
              <a:effectLst/>
              <a:latin typeface="Times New Roman" panose="02020603050405020304" pitchFamily="18" charset="0"/>
              <a:ea typeface="Times New Roman"/>
              <a:cs typeface="Times New Roman" panose="02020603050405020304" pitchFamily="18" charset="0"/>
            </a:rPr>
            <a:t>Vehicles owned by or used to transport disabled individuals, vehicles essential to self-employment, income-producing vehicles, and vehicles used as a home are also exempt.  </a:t>
          </a: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33 </a:t>
          </a:r>
          <a:r>
            <a:rPr lang="en-US" sz="800">
              <a:solidFill>
                <a:srgbClr val="000000"/>
              </a:solidFill>
              <a:effectLst/>
              <a:latin typeface="Times New Roman" panose="02020603050405020304" pitchFamily="18" charset="0"/>
              <a:ea typeface="Times New Roman"/>
              <a:cs typeface="Times New Roman" panose="02020603050405020304" pitchFamily="18" charset="0"/>
            </a:rPr>
            <a:t>A vehicle owned by a child at least 14 years old is exempt if the child is at least a part-time student and a part-time worker, a portion of the payment for the car comes from the child's income, and the car's trade-in value does not exceed $2,500.</a:t>
          </a:r>
          <a:endParaRPr lang="en-US" sz="800" baseline="30000">
            <a:solidFill>
              <a:srgbClr val="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34 </a:t>
          </a:r>
          <a:r>
            <a:rPr lang="en-US" sz="800">
              <a:solidFill>
                <a:srgbClr val="000000"/>
              </a:solidFill>
              <a:effectLst/>
              <a:latin typeface="Times New Roman" panose="02020603050405020304" pitchFamily="18" charset="0"/>
              <a:ea typeface="Times New Roman"/>
              <a:cs typeface="Times New Roman" panose="02020603050405020304" pitchFamily="18" charset="0"/>
            </a:rPr>
            <a:t>In addition to one primary vehicle, an assistance unit may totally exclude a vehicle used to transport water or fuel to the home when it is not piped in, a vehicle used to transport a disabled member or SSI recipient in household, or a vehicle used in producing income or as a home. An assistance unit may also exclude $4,650 of the fair-market value of a vehicle used to transport members of the unit for education or employment.</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35 </a:t>
          </a:r>
          <a:r>
            <a:rPr lang="en-US" sz="800">
              <a:solidFill>
                <a:srgbClr val="000000"/>
              </a:solidFill>
              <a:effectLst/>
              <a:latin typeface="Times New Roman" panose="02020603050405020304" pitchFamily="18" charset="0"/>
              <a:ea typeface="Times New Roman"/>
              <a:cs typeface="Times New Roman" panose="02020603050405020304" pitchFamily="18" charset="0"/>
            </a:rPr>
            <a:t>All licensed vehicles used for income-producing purposes are exempt.</a:t>
          </a:r>
          <a:endParaRPr lang="en-US" sz="800" baseline="30000">
            <a:solidFill>
              <a:srgbClr val="000000"/>
            </a:solidFill>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36 </a:t>
          </a:r>
          <a:r>
            <a:rPr lang="en-US" sz="800">
              <a:solidFill>
                <a:srgbClr val="000000"/>
              </a:solidFill>
              <a:effectLst/>
              <a:latin typeface="Times New Roman" panose="02020603050405020304" pitchFamily="18" charset="0"/>
              <a:ea typeface="Times New Roman"/>
              <a:cs typeface="Times New Roman" panose="02020603050405020304" pitchFamily="18" charset="0"/>
            </a:rPr>
            <a:t>All licensed vehicles used for income-producing purposes or for transporting a disabled household member are exempt.  </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37 </a:t>
          </a:r>
          <a:r>
            <a:rPr lang="en-US" sz="800">
              <a:solidFill>
                <a:srgbClr val="000000"/>
              </a:solidFill>
              <a:effectLst/>
              <a:latin typeface="Times New Roman" panose="02020603050405020304" pitchFamily="18" charset="0"/>
              <a:ea typeface="Times New Roman"/>
              <a:cs typeface="Times New Roman" panose="02020603050405020304" pitchFamily="18" charset="0"/>
            </a:rPr>
            <a:t>If the fair-market value of the vehicle is greater than $7,500, any equity value greater than $1,500 is counted in the resource limit.</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38 </a:t>
          </a:r>
          <a:r>
            <a:rPr lang="en-US" sz="800">
              <a:solidFill>
                <a:srgbClr val="000000"/>
              </a:solidFill>
              <a:effectLst/>
              <a:latin typeface="Times New Roman" panose="02020603050405020304" pitchFamily="18" charset="0"/>
              <a:ea typeface="Times New Roman"/>
              <a:cs typeface="Times New Roman" panose="02020603050405020304" pitchFamily="18" charset="0"/>
            </a:rPr>
            <a:t>The exemption applies to one vehicle for a single-parent unit. A married couple may split the exemption between two cars.</a:t>
          </a:r>
          <a:endParaRPr lang="en-US" sz="800">
            <a:effectLst/>
            <a:latin typeface="Times New Roman" panose="02020603050405020304" pitchFamily="18" charset="0"/>
            <a:ea typeface="Times New Roman"/>
            <a:cs typeface="Times New Roman" panose="02020603050405020304" pitchFamily="18" charset="0"/>
          </a:endParaRPr>
        </a:p>
        <a:p>
          <a:pPr marL="0" marR="0">
            <a:spcBef>
              <a:spcPts val="0"/>
            </a:spcBef>
            <a:spcAft>
              <a:spcPts val="0"/>
            </a:spcAft>
          </a:pPr>
          <a:r>
            <a:rPr lang="en-US" sz="800" baseline="30000">
              <a:solidFill>
                <a:srgbClr val="000000"/>
              </a:solidFill>
              <a:effectLst/>
              <a:latin typeface="Times New Roman" panose="02020603050405020304" pitchFamily="18" charset="0"/>
              <a:ea typeface="Times New Roman"/>
              <a:cs typeface="Times New Roman" panose="02020603050405020304" pitchFamily="18" charset="0"/>
            </a:rPr>
            <a:t>39 </a:t>
          </a:r>
          <a:r>
            <a:rPr lang="en-US" sz="800">
              <a:solidFill>
                <a:srgbClr val="000000"/>
              </a:solidFill>
              <a:effectLst/>
              <a:latin typeface="Times New Roman" panose="02020603050405020304" pitchFamily="18" charset="0"/>
              <a:ea typeface="Times New Roman"/>
              <a:cs typeface="Times New Roman" panose="02020603050405020304" pitchFamily="18" charset="0"/>
            </a:rPr>
            <a:t>This exemption applies to a single-parent unit.  Two vehicles are exempt for a married couple.</a:t>
          </a:r>
          <a:endParaRPr lang="en-US" sz="800">
            <a:effectLst/>
            <a:latin typeface="Times New Roman" panose="02020603050405020304" pitchFamily="18" charset="0"/>
            <a:ea typeface="Times New Roman"/>
            <a:cs typeface="Times New Roman" panose="02020603050405020304" pitchFamily="18"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59</xdr:row>
      <xdr:rowOff>0</xdr:rowOff>
    </xdr:from>
    <xdr:to>
      <xdr:col>4</xdr:col>
      <xdr:colOff>857250</xdr:colOff>
      <xdr:row>72</xdr:row>
      <xdr:rowOff>19050</xdr:rowOff>
    </xdr:to>
    <xdr:sp macro="" textlink="">
      <xdr:nvSpPr>
        <xdr:cNvPr id="2" name="Text 1"/>
        <xdr:cNvSpPr txBox="1">
          <a:spLocks noChangeArrowheads="1"/>
        </xdr:cNvSpPr>
      </xdr:nvSpPr>
      <xdr:spPr bwMode="auto">
        <a:xfrm>
          <a:off x="0" y="11128375"/>
          <a:ext cx="5413375" cy="2495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800" b="0" i="1" baseline="0">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Bolded text indicates a change from the previous year shown.</a:t>
          </a:r>
        </a:p>
        <a:p>
          <a:pPr marL="0" marR="0">
            <a:spcBef>
              <a:spcPts val="0"/>
            </a:spcBef>
            <a:spcAft>
              <a:spcPts val="0"/>
            </a:spcAft>
          </a:pPr>
          <a:endParaRPr lang="en-US" sz="800" baseline="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1 </a:t>
          </a:r>
          <a:r>
            <a:rPr lang="en-US" sz="800">
              <a:effectLst/>
              <a:latin typeface="Times New Roman"/>
              <a:ea typeface="Times New Roman"/>
            </a:rPr>
            <a:t>In addition to the family cap policy, any child born after December 31, 1998, to an unmarried minor parent is ineligible for cash assistance, regardless of whether the minor was receiving aid at the time of the birth.</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2 </a:t>
          </a:r>
          <a:r>
            <a:rPr lang="en-US" sz="800">
              <a:effectLst/>
              <a:latin typeface="Times New Roman"/>
              <a:ea typeface="Times New Roman"/>
            </a:rPr>
            <a:t>The state provides a flat maximum benefit, regardless of family size. </a:t>
          </a:r>
        </a:p>
        <a:p>
          <a:pPr marL="0" marR="0">
            <a:spcBef>
              <a:spcPts val="0"/>
            </a:spcBef>
            <a:spcAft>
              <a:spcPts val="0"/>
            </a:spcAft>
          </a:pPr>
          <a:r>
            <a:rPr lang="en-US" sz="800" baseline="30000">
              <a:effectLst/>
              <a:latin typeface="Times New Roman"/>
              <a:ea typeface="Times New Roman"/>
            </a:rPr>
            <a:t>3 </a:t>
          </a:r>
          <a:r>
            <a:rPr lang="en-US" sz="800">
              <a:effectLst/>
              <a:latin typeface="Times New Roman"/>
              <a:ea typeface="Times New Roman"/>
            </a:rPr>
            <a:t>Illinois no longer has a family cap; however, the state applied a cap to children born more than 10 months after case opening between January 1, 1996, and January 1, 2004. Children who were capped during this period continue to be capped. The cap may be removed for these children if the unit does not receive benefits for a minimum of nine months and has not previously experienced an increase in the payment standard as the result of a birth while receiving TANF.</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4 </a:t>
          </a:r>
          <a:r>
            <a:rPr lang="en-US" sz="800">
              <a:effectLst/>
              <a:latin typeface="Times New Roman"/>
              <a:ea typeface="Times New Roman"/>
            </a:rPr>
            <a:t>Although the family cap still exists in state law, all local offices have implemented waivers to discontinue the family cap policy. In addition,</a:t>
          </a:r>
          <a:r>
            <a:rPr lang="en-US" sz="800" baseline="0">
              <a:effectLst/>
              <a:latin typeface="Times New Roman"/>
              <a:ea typeface="Times New Roman"/>
            </a:rPr>
            <a:t> </a:t>
          </a:r>
          <a:r>
            <a:rPr lang="en-US" sz="800">
              <a:effectLst/>
              <a:latin typeface="Times New Roman"/>
              <a:ea typeface="Times New Roman"/>
            </a:rPr>
            <a:t>formerly capped children are no longer subject to the cap. </a:t>
          </a:r>
          <a:endParaRPr lang="en-US" sz="1200">
            <a:effectLst/>
            <a:latin typeface="Times New Roman"/>
            <a:ea typeface="Times New Roman"/>
          </a:endParaRPr>
        </a:p>
        <a:p>
          <a:pPr marL="0" marR="0">
            <a:spcBef>
              <a:spcPts val="0"/>
            </a:spcBef>
            <a:spcAft>
              <a:spcPts val="0"/>
            </a:spcAft>
          </a:pPr>
          <a:r>
            <a:rPr lang="en-US" sz="800" baseline="30000">
              <a:effectLst/>
              <a:latin typeface="Times New Roman"/>
              <a:ea typeface="Times New Roman"/>
            </a:rPr>
            <a:t>5 </a:t>
          </a:r>
          <a:r>
            <a:rPr lang="en-US" sz="800">
              <a:effectLst/>
              <a:latin typeface="Times New Roman"/>
              <a:ea typeface="Times New Roman"/>
            </a:rPr>
            <a:t>Nebraska conducted a demonstration project in five counties in 1996 that subjected units to a family cap.</a:t>
          </a:r>
        </a:p>
        <a:p>
          <a:pPr algn="l" rtl="0">
            <a:defRPr sz="1000"/>
          </a:pPr>
          <a:endParaRPr lang="en-US" sz="800" b="0" i="0" u="none" strike="noStrike" baseline="0">
            <a:solidFill>
              <a:srgbClr val="000000"/>
            </a:solidFill>
            <a:latin typeface="Times New Roman"/>
            <a:cs typeface="Times New Roman"/>
          </a:endParaRPr>
        </a:p>
        <a:p>
          <a:pPr algn="l" rtl="0">
            <a:defRPr sz="1000"/>
          </a:pPr>
          <a:endParaRPr lang="en-US" sz="800" b="0" i="0" u="none" strike="noStrike" baseline="0">
            <a:solidFill>
              <a:srgbClr val="000000"/>
            </a:solidFill>
            <a:latin typeface="Times New Roman"/>
            <a:cs typeface="Times New Roman"/>
          </a:endParaRPr>
        </a:p>
        <a:p>
          <a:pPr algn="l" rtl="0">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33770</xdr:colOff>
      <xdr:row>45</xdr:row>
      <xdr:rowOff>38100</xdr:rowOff>
    </xdr:from>
    <xdr:to>
      <xdr:col>5</xdr:col>
      <xdr:colOff>1071995</xdr:colOff>
      <xdr:row>54</xdr:row>
      <xdr:rowOff>90055</xdr:rowOff>
    </xdr:to>
    <xdr:sp macro="" textlink="">
      <xdr:nvSpPr>
        <xdr:cNvPr id="3" name="Text Box 1"/>
        <xdr:cNvSpPr txBox="1">
          <a:spLocks noChangeArrowheads="1"/>
        </xdr:cNvSpPr>
      </xdr:nvSpPr>
      <xdr:spPr bwMode="auto">
        <a:xfrm>
          <a:off x="33770" y="40262175"/>
          <a:ext cx="5972175" cy="17664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en-US" sz="800" b="0" i="1" baseline="0">
              <a:effectLst/>
              <a:latin typeface="Times New Roman" pitchFamily="18" charset="0"/>
              <a:ea typeface="+mn-ea"/>
              <a:cs typeface="+mn-cs"/>
            </a:rPr>
            <a:t>Note:</a:t>
          </a:r>
          <a:r>
            <a:rPr lang="en-US" sz="800" b="0" i="0" baseline="0">
              <a:effectLst/>
              <a:latin typeface="Times New Roman" pitchFamily="18" charset="0"/>
              <a:ea typeface="+mn-ea"/>
              <a:cs typeface="+mn-cs"/>
            </a:rPr>
            <a:t>  Only those states that have clearly delineated components are included in this table.</a:t>
          </a:r>
          <a:endParaRPr lang="en-US" sz="800">
            <a:effectLst/>
            <a:latin typeface="Times New Roman" pitchFamily="18" charset="0"/>
          </a:endParaRPr>
        </a:p>
        <a:p>
          <a:r>
            <a:rPr lang="en-US" sz="800">
              <a:effectLst/>
              <a:latin typeface="Times New Roman" pitchFamily="18" charset="0"/>
              <a:ea typeface="+mn-ea"/>
              <a:cs typeface="+mn-cs"/>
            </a:rPr>
            <a:t>Where "no limit" is listed for "maximum time in component," it is assumed that units in this component are bound by state time limits.  See tables IV.C.1 and IV.C.2 for information on the maximum amount of time recipients are allowed to receive assistance in the state.</a:t>
          </a:r>
          <a:endParaRPr lang="en-US" sz="800">
            <a:effectLst/>
            <a:latin typeface="Times New Roman" pitchFamily="18" charset="0"/>
          </a:endParaRPr>
        </a:p>
        <a:p>
          <a:r>
            <a:rPr lang="en-US" sz="800">
              <a:effectLst/>
              <a:latin typeface="Times New Roman" pitchFamily="18" charset="0"/>
              <a:ea typeface="+mn-ea"/>
              <a:cs typeface="+mn-cs"/>
            </a:rPr>
            <a:t> </a:t>
          </a:r>
          <a:endParaRPr lang="en-US" sz="800">
            <a:effectLst/>
            <a:latin typeface="Times New Roman" pitchFamily="18" charset="0"/>
          </a:endParaRPr>
        </a:p>
        <a:p>
          <a:r>
            <a:rPr lang="en-US" sz="800">
              <a:effectLst/>
              <a:latin typeface="Times New Roman" pitchFamily="18" charset="0"/>
              <a:ea typeface="+mn-ea"/>
              <a:cs typeface="+mn-cs"/>
            </a:rPr>
            <a:t>* Data not obtained.</a:t>
          </a:r>
          <a:endParaRPr lang="en-US" sz="800">
            <a:effectLst/>
            <a:latin typeface="Times New Roman" pitchFamily="18" charset="0"/>
          </a:endParaRPr>
        </a:p>
        <a:p>
          <a:r>
            <a:rPr lang="en-US" sz="800" baseline="30000">
              <a:effectLst/>
              <a:latin typeface="Times New Roman" pitchFamily="18" charset="0"/>
              <a:ea typeface="+mn-ea"/>
              <a:cs typeface="+mn-cs"/>
            </a:rPr>
            <a:t> </a:t>
          </a:r>
          <a:endParaRPr lang="en-US" sz="800">
            <a:effectLst/>
            <a:latin typeface="Times New Roman" pitchFamily="18" charset="0"/>
          </a:endParaRPr>
        </a:p>
        <a:p>
          <a:r>
            <a:rPr lang="en-US" sz="800" baseline="30000">
              <a:effectLst/>
              <a:latin typeface="Times New Roman" pitchFamily="18" charset="0"/>
              <a:ea typeface="+mn-ea"/>
              <a:cs typeface="+mn-cs"/>
            </a:rPr>
            <a:t>1</a:t>
          </a:r>
          <a:r>
            <a:rPr lang="en-US" sz="800">
              <a:effectLst/>
              <a:latin typeface="Times New Roman" pitchFamily="18" charset="0"/>
              <a:ea typeface="+mn-ea"/>
              <a:cs typeface="+mn-cs"/>
            </a:rPr>
            <a:t> For more information on work exemptions and time limit exemptions, see tables III.B.1, IV.C.3, and IV.C.4.</a:t>
          </a:r>
          <a:r>
            <a:rPr lang="en-US" sz="800" baseline="0">
              <a:effectLst/>
              <a:latin typeface="Times New Roman" pitchFamily="18" charset="0"/>
              <a:ea typeface="+mn-ea"/>
              <a:cs typeface="+mn-cs"/>
            </a:rPr>
            <a:t> </a:t>
          </a:r>
          <a:r>
            <a:rPr lang="en-US" sz="800">
              <a:effectLst/>
              <a:latin typeface="Times New Roman" pitchFamily="18" charset="0"/>
              <a:ea typeface="+mn-ea"/>
              <a:cs typeface="+mn-cs"/>
            </a:rPr>
            <a:t>Or for more detail, see the WRD.  </a:t>
          </a:r>
          <a:endParaRPr lang="en-US" sz="800">
            <a:effectLst/>
            <a:latin typeface="Times New Roman" pitchFamily="18" charset="0"/>
          </a:endParaRPr>
        </a:p>
        <a:p>
          <a:r>
            <a:rPr lang="en-US" sz="800" baseline="30000">
              <a:effectLst/>
              <a:latin typeface="Times New Roman" pitchFamily="18" charset="0"/>
              <a:ea typeface="+mn-ea"/>
              <a:cs typeface="+mn-cs"/>
            </a:rPr>
            <a:t>2 </a:t>
          </a:r>
          <a:r>
            <a:rPr lang="en-US" sz="800">
              <a:effectLst/>
              <a:latin typeface="Times New Roman" pitchFamily="18" charset="0"/>
              <a:ea typeface="+mn-ea"/>
              <a:cs typeface="+mn-cs"/>
            </a:rPr>
            <a:t>In Massachusetts, the exempt component makes up the majority of the caseload.</a:t>
          </a:r>
          <a:endParaRPr lang="en-US" sz="800">
            <a:effectLst/>
            <a:latin typeface="Times New Roman" pitchFamily="18" charset="0"/>
          </a:endParaRPr>
        </a:p>
        <a:p>
          <a:r>
            <a:rPr lang="en-US" sz="800" baseline="30000">
              <a:effectLst/>
              <a:latin typeface="Times New Roman" pitchFamily="18" charset="0"/>
              <a:ea typeface="+mn-ea"/>
              <a:cs typeface="+mn-cs"/>
            </a:rPr>
            <a:t>3 </a:t>
          </a:r>
          <a:r>
            <a:rPr lang="en-US" sz="800">
              <a:effectLst/>
              <a:latin typeface="Times New Roman" pitchFamily="18" charset="0"/>
              <a:ea typeface="+mn-ea"/>
              <a:cs typeface="+mn-cs"/>
            </a:rPr>
            <a:t>Participants may request a six-month extension of eligibility based on hardship.</a:t>
          </a:r>
          <a:r>
            <a:rPr lang="en-US" sz="800" baseline="0">
              <a:effectLst/>
              <a:latin typeface="Times New Roman" pitchFamily="18" charset="0"/>
              <a:ea typeface="+mn-ea"/>
              <a:cs typeface="+mn-cs"/>
            </a:rPr>
            <a:t> </a:t>
          </a:r>
          <a:r>
            <a:rPr lang="en-US" sz="800">
              <a:effectLst/>
              <a:latin typeface="Times New Roman" pitchFamily="18" charset="0"/>
              <a:ea typeface="+mn-ea"/>
              <a:cs typeface="+mn-cs"/>
            </a:rPr>
            <a:t>There is no limit on the number of extensions for which a NHEP group may qualify. </a:t>
          </a:r>
          <a:endParaRPr lang="en-US" sz="800">
            <a:effectLst/>
            <a:latin typeface="Times New Roman" pitchFamily="18" charset="0"/>
          </a:endParaRPr>
        </a:p>
        <a:p>
          <a:r>
            <a:rPr lang="en-US" sz="800" baseline="30000">
              <a:effectLst/>
              <a:latin typeface="Times New Roman" pitchFamily="18" charset="0"/>
              <a:ea typeface="+mn-ea"/>
              <a:cs typeface="+mn-cs"/>
            </a:rPr>
            <a:t>4 </a:t>
          </a:r>
          <a:r>
            <a:rPr lang="en-US" sz="800">
              <a:effectLst/>
              <a:latin typeface="Times New Roman" pitchFamily="18" charset="0"/>
              <a:ea typeface="+mn-ea"/>
              <a:cs typeface="+mn-cs"/>
            </a:rPr>
            <a:t>From March 1997 until</a:t>
          </a:r>
          <a:r>
            <a:rPr lang="en-US" sz="800" baseline="0">
              <a:effectLst/>
              <a:latin typeface="Times New Roman" pitchFamily="18" charset="0"/>
              <a:ea typeface="+mn-ea"/>
              <a:cs typeface="+mn-cs"/>
            </a:rPr>
            <a:t> October 2009, participants were limited to 24 months in a component. Wisconsin discontinued the time limit from November 2009 through December 2011, and reinstated the time limit in January 2012.</a:t>
          </a:r>
          <a:endParaRPr lang="en-US" sz="800">
            <a:effectLst/>
            <a:latin typeface="Times New Roman" pitchFamily="18" charset="0"/>
          </a:endParaRPr>
        </a:p>
        <a:p>
          <a:pPr algn="l" rtl="0">
            <a:defRPr sz="1000"/>
          </a:pPr>
          <a:endParaRPr lang="en-US" sz="800">
            <a:effectLst/>
            <a:latin typeface="Times New Roman" pitchFamily="18" charset="0"/>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28576</xdr:colOff>
      <xdr:row>58</xdr:row>
      <xdr:rowOff>9524</xdr:rowOff>
    </xdr:from>
    <xdr:to>
      <xdr:col>3</xdr:col>
      <xdr:colOff>1</xdr:colOff>
      <xdr:row>72</xdr:row>
      <xdr:rowOff>114299</xdr:rowOff>
    </xdr:to>
    <xdr:sp macro="" textlink="">
      <xdr:nvSpPr>
        <xdr:cNvPr id="2" name="Rectangle 1"/>
        <xdr:cNvSpPr>
          <a:spLocks noChangeArrowheads="1"/>
        </xdr:cNvSpPr>
      </xdr:nvSpPr>
      <xdr:spPr bwMode="auto">
        <a:xfrm>
          <a:off x="28576" y="10972799"/>
          <a:ext cx="5962650" cy="2771775"/>
        </a:xfrm>
        <a:prstGeom prst="rect">
          <a:avLst/>
        </a:prstGeom>
        <a:noFill/>
        <a:ln>
          <a:noFill/>
        </a:ln>
        <a:extLst/>
      </xdr:spPr>
      <xdr:txBody>
        <a:bodyPr vertOverflow="clip" wrap="square" lIns="27432" tIns="22860" rIns="0" bIns="0" anchor="t" upright="1"/>
        <a:lstStyle/>
        <a:p>
          <a:pPr algn="l" rtl="0">
            <a:defRPr sz="1000"/>
          </a:pPr>
          <a:r>
            <a:rPr lang="en-US" sz="800" b="0" i="1" u="none" strike="noStrike" baseline="0">
              <a:solidFill>
                <a:sysClr val="windowText" lastClr="000000"/>
              </a:solidFill>
              <a:latin typeface="Times New Roman"/>
              <a:cs typeface="Times New Roman"/>
            </a:rPr>
            <a:t>Note:</a:t>
          </a:r>
          <a:r>
            <a:rPr lang="en-US" sz="800" b="0" i="0" u="none" strike="noStrike" baseline="0">
              <a:solidFill>
                <a:sysClr val="windowText" lastClr="000000"/>
              </a:solidFill>
              <a:latin typeface="Times New Roman"/>
              <a:cs typeface="Times New Roman"/>
            </a:rPr>
            <a:t>  The table describes units in which the stepparent has no child in common with the spouse (head of unit), the stepparent has no dependents of his or her own living in the unit, the spouse is living in the home, and the spouse is not incapacitated. States may have separate policies that apply when these conditions are not true (i.e. if the natural parent is incapacitated). </a:t>
          </a:r>
        </a:p>
        <a:p>
          <a:pPr algn="l" rtl="0">
            <a:defRPr sz="1000"/>
          </a:pPr>
          <a:endPar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a:cs typeface="Times New Roman"/>
            </a:rPr>
            <a:t>1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In the situation where a couple is married or part of a civil union and each adult has children from a previous relationship who are eligible for assistance, the couple has the option of forming one assistance unit or two. The needy legal spouse or civil union partner of a child's natural or adoptive parent can be included in the unit if the parent is the principal wage earner and qualifies as an unemployed parent.</a:t>
          </a:r>
          <a:endPar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endParaRPr>
        </a:p>
        <a:p>
          <a:pPr algn="l" rtl="0">
            <a:defRPr sz="1000"/>
          </a:pPr>
          <a:r>
            <a:rPr kumimoji="0" lang="en-US" sz="800" b="0" i="0" u="none" strike="noStrike" kern="0" cap="none" spc="0" normalizeH="0" baseline="30000" noProof="0">
              <a:ln>
                <a:noFill/>
              </a:ln>
              <a:solidFill>
                <a:sysClr val="windowText" lastClr="000000"/>
              </a:solidFill>
              <a:effectLst/>
              <a:uLnTx/>
              <a:uFillTx/>
              <a:latin typeface="Times New Roman"/>
              <a:cs typeface="Times New Roman"/>
            </a:rPr>
            <a:t>2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If the natural parent is not in the home, the stepparent has the option to be included. </a:t>
          </a:r>
        </a:p>
        <a:p>
          <a:pPr algn="l" rtl="0">
            <a:defRPr sz="1000"/>
          </a:pPr>
          <a:r>
            <a:rPr kumimoji="0" lang="en-US" sz="800" b="0" i="0" u="none" strike="noStrike" kern="0" cap="none" spc="0" normalizeH="0" baseline="30000" noProof="0">
              <a:ln>
                <a:noFill/>
              </a:ln>
              <a:solidFill>
                <a:sysClr val="windowText" lastClr="000000"/>
              </a:solidFill>
              <a:effectLst/>
              <a:uLnTx/>
              <a:uFillTx/>
              <a:latin typeface="Times New Roman"/>
              <a:cs typeface="Times New Roman"/>
            </a:rPr>
            <a:t>3 </a:t>
          </a:r>
          <a:r>
            <a:rPr kumimoji="0" lang="en-US" sz="800" b="0" i="0" u="none" strike="noStrike" kern="0" cap="none" spc="0" normalizeH="0" baseline="0" noProof="0">
              <a:ln>
                <a:noFill/>
              </a:ln>
              <a:solidFill>
                <a:sysClr val="windowText" lastClr="000000"/>
              </a:solidFill>
              <a:effectLst/>
              <a:uLnTx/>
              <a:uFillTx/>
              <a:latin typeface="Times New Roman"/>
              <a:cs typeface="Times New Roman"/>
            </a:rPr>
            <a:t>A stepparent is included only if she or he is legally responsible for the care of the child.</a:t>
          </a:r>
        </a:p>
        <a:p>
          <a:pPr algn="l" rtl="0">
            <a:defRPr sz="1000"/>
          </a:pPr>
          <a:r>
            <a:rPr lang="en-US" sz="800" b="0" i="0" u="none" strike="noStrike" baseline="30000">
              <a:solidFill>
                <a:sysClr val="windowText" lastClr="000000"/>
              </a:solidFill>
              <a:latin typeface="Times New Roman"/>
              <a:cs typeface="Times New Roman"/>
            </a:rPr>
            <a:t>4 </a:t>
          </a:r>
          <a:r>
            <a:rPr lang="en-US" sz="800" b="0" i="0" u="none" strike="noStrike" baseline="0">
              <a:solidFill>
                <a:sysClr val="windowText" lastClr="000000"/>
              </a:solidFill>
              <a:latin typeface="Times New Roman"/>
              <a:cs typeface="Times New Roman"/>
            </a:rPr>
            <a:t>The stepparent is a mandatory participant in the unit unless the stepparent's income causes the assistance unit to become ineligible, in which case the stepparent is not required to be included in the unit. If the stepparent chooses not to receive assistance, the unit becomes a child-only unit (the spouse is also excluded from the unit) and his or her income is used to determine eligibility but not the benefit amount. For more information regarding deeming, see table I.D.2.</a:t>
          </a:r>
        </a:p>
        <a:p>
          <a:pPr algn="l" rtl="0">
            <a:defRPr sz="1000"/>
          </a:pPr>
          <a:r>
            <a:rPr lang="en-US" sz="800" b="0" i="0" u="none" strike="noStrike" baseline="30000">
              <a:solidFill>
                <a:sysClr val="windowText" lastClr="000000"/>
              </a:solidFill>
              <a:effectLst/>
              <a:latin typeface="Times New Roman"/>
            </a:rPr>
            <a:t>5</a:t>
          </a:r>
          <a:r>
            <a:rPr lang="en-US" sz="800">
              <a:solidFill>
                <a:sysClr val="windowText" lastClr="000000"/>
              </a:solidFill>
            </a:rPr>
            <a:t> </a:t>
          </a:r>
          <a:r>
            <a:rPr kumimoji="0" lang="en-US" sz="800" b="0" i="0" u="none" strike="noStrike" kern="0" cap="none" spc="0" normalizeH="0" baseline="0" noProof="0">
              <a:ln>
                <a:noFill/>
              </a:ln>
              <a:solidFill>
                <a:sysClr val="windowText" lastClr="000000"/>
              </a:solidFill>
              <a:effectLst/>
              <a:uLnTx/>
              <a:uFillTx/>
              <a:latin typeface="Times New Roman"/>
              <a:ea typeface="+mn-ea"/>
              <a:cs typeface="Times New Roman"/>
            </a:rPr>
            <a:t>If the stepparent is a specified relative or essential person—i.e., a relative who lives with the child and cares for the dependent—the stepparent may be included in the assistance unit. </a:t>
          </a:r>
          <a:endParaRPr lang="en-US" sz="800" b="0" i="0" u="none" strike="noStrike" baseline="0">
            <a:solidFill>
              <a:sysClr val="windowText" lastClr="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a:cs typeface="Times New Roman"/>
            </a:rPr>
            <a:t>6  </a:t>
          </a:r>
          <a:r>
            <a:rPr lang="en-US" sz="800" b="0" i="0" u="none" strike="noStrike" baseline="0">
              <a:solidFill>
                <a:sysClr val="windowText" lastClr="000000"/>
              </a:solidFill>
              <a:latin typeface="Times New Roman"/>
              <a:cs typeface="Times New Roman"/>
            </a:rPr>
            <a:t>When a caretaker marries while receiving assistance, s/he can choose to exclude the new spouse from the assistance unit for up to three months, regardless of income. After three months, the new spouse becomes a mandatory assistance unit member, and his/her income and resources must be considered in determining eligibility and benefit computation.</a:t>
          </a:r>
          <a:endParaRPr kumimoji="0" lang="en-US" sz="800" b="0" i="0" u="none" strike="noStrike" kern="0" cap="none" spc="0" normalizeH="0" baseline="0" noProof="0">
            <a:ln>
              <a:noFill/>
            </a:ln>
            <a:solidFill>
              <a:sysClr val="windowText" lastClr="000000"/>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baseline="30000">
              <a:solidFill>
                <a:sysClr val="windowText" lastClr="000000"/>
              </a:solidFill>
              <a:latin typeface="Times New Roman"/>
              <a:cs typeface="Times New Roman"/>
            </a:rPr>
            <a:t>7 </a:t>
          </a:r>
          <a:r>
            <a:rPr lang="en-US" sz="800" b="0" i="0" u="none" strike="noStrike" baseline="0">
              <a:solidFill>
                <a:sysClr val="windowText" lastClr="000000"/>
              </a:solidFill>
              <a:latin typeface="Times New Roman"/>
              <a:cs typeface="Times New Roman"/>
            </a:rPr>
            <a:t>The stepparent is included in the W-2 group for income purposes but cannot be the mandatory work program participant.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47626</xdr:colOff>
      <xdr:row>57</xdr:row>
      <xdr:rowOff>85725</xdr:rowOff>
    </xdr:from>
    <xdr:to>
      <xdr:col>5</xdr:col>
      <xdr:colOff>971550</xdr:colOff>
      <xdr:row>74</xdr:row>
      <xdr:rowOff>111125</xdr:rowOff>
    </xdr:to>
    <xdr:sp macro="" textlink="">
      <xdr:nvSpPr>
        <xdr:cNvPr id="2" name="Text Box 1"/>
        <xdr:cNvSpPr txBox="1">
          <a:spLocks noChangeArrowheads="1"/>
        </xdr:cNvSpPr>
      </xdr:nvSpPr>
      <xdr:spPr bwMode="auto">
        <a:xfrm>
          <a:off x="47626" y="11753850"/>
          <a:ext cx="6286499" cy="3263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800" i="1">
              <a:effectLst/>
              <a:latin typeface="Times New Roman" pitchFamily="18" charset="0"/>
              <a:ea typeface="+mn-ea"/>
              <a:cs typeface="Times New Roman" pitchFamily="18" charset="0"/>
            </a:rPr>
            <a:t>Note: </a:t>
          </a:r>
          <a:r>
            <a:rPr lang="en-US" sz="800">
              <a:effectLst/>
              <a:latin typeface="Times New Roman" pitchFamily="18" charset="0"/>
              <a:ea typeface="+mn-ea"/>
              <a:cs typeface="Times New Roman" pitchFamily="18" charset="0"/>
            </a:rPr>
            <a:t>This table refers only to the largest groups of qualified aliens that entered the United States before August 22, 1996.</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It does not address a few smaller groups of qualified aliens, including Cuban/Haitian entrants and aliens granted conditional entry before April 1, 1980.</a:t>
          </a:r>
        </a:p>
        <a:p>
          <a:endParaRPr lang="en-US" sz="800">
            <a:effectLst/>
            <a:latin typeface="Times New Roman" pitchFamily="18" charset="0"/>
            <a:ea typeface="+mn-ea"/>
            <a:cs typeface="Times New Roman" pitchFamily="18" charset="0"/>
          </a:endParaRPr>
        </a:p>
        <a:p>
          <a:r>
            <a:rPr lang="en-US" sz="800" baseline="30000">
              <a:effectLst/>
              <a:latin typeface="Times New Roman" pitchFamily="18" charset="0"/>
              <a:ea typeface="+mn-ea"/>
              <a:cs typeface="Times New Roman" pitchFamily="18" charset="0"/>
            </a:rPr>
            <a:t>1 </a:t>
          </a:r>
          <a:r>
            <a:rPr lang="en-US" sz="800">
              <a:effectLst/>
              <a:latin typeface="Times New Roman" pitchFamily="18" charset="0"/>
              <a:ea typeface="+mn-ea"/>
              <a:cs typeface="Times New Roman" pitchFamily="18" charset="0"/>
            </a:rPr>
            <a:t>This table provides information on the eligibility of certain groups of qualified aliens for federally funded TANF assistance. It does not cover the eligibility of other nonqualified aliens who may be eligible for state-funded assistance.</a:t>
          </a:r>
          <a:r>
            <a:rPr lang="en-US" sz="800" baseline="0">
              <a:effectLst/>
              <a:latin typeface="Times New Roman" pitchFamily="18" charset="0"/>
              <a:ea typeface="+mn-ea"/>
              <a:cs typeface="Times New Roman" pitchFamily="18" charset="0"/>
            </a:rPr>
            <a:t> </a:t>
          </a:r>
          <a:r>
            <a:rPr lang="en-US" sz="800">
              <a:effectLst/>
              <a:latin typeface="Times New Roman" pitchFamily="18" charset="0"/>
              <a:ea typeface="+mn-ea"/>
              <a:cs typeface="Times New Roman" pitchFamily="18" charset="0"/>
            </a:rPr>
            <a:t>Aliens are categorized by their current immigrant status (rather than their initial status upon entry into the United States, if different).</a:t>
          </a:r>
        </a:p>
        <a:p>
          <a:r>
            <a:rPr lang="en-US" sz="800" b="0" i="0" baseline="30000">
              <a:solidFill>
                <a:sysClr val="windowText" lastClr="000000"/>
              </a:solidFill>
              <a:effectLst/>
              <a:latin typeface="Times New Roman" pitchFamily="18" charset="0"/>
              <a:ea typeface="+mn-ea"/>
              <a:cs typeface="Times New Roman" pitchFamily="18" charset="0"/>
            </a:rPr>
            <a:t>2 </a:t>
          </a:r>
          <a:r>
            <a:rPr lang="en-US" sz="800" b="0" i="0" baseline="0">
              <a:solidFill>
                <a:sysClr val="windowText" lastClr="000000"/>
              </a:solidFill>
              <a:effectLst/>
              <a:latin typeface="Times New Roman" pitchFamily="18" charset="0"/>
              <a:ea typeface="+mn-ea"/>
              <a:cs typeface="Times New Roman" pitchFamily="18" charset="0"/>
            </a:rPr>
            <a:t>Lawful permanent residents are individuals who have been granted authorization to permanently live and work in the United States.</a:t>
          </a:r>
          <a:endParaRPr lang="en-US" sz="800">
            <a:solidFill>
              <a:sysClr val="windowText" lastClr="000000"/>
            </a:solidFill>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3 </a:t>
          </a:r>
          <a:r>
            <a:rPr lang="en-US" sz="800" b="0" i="0" baseline="0">
              <a:effectLst/>
              <a:latin typeface="Times New Roman" pitchFamily="18" charset="0"/>
              <a:ea typeface="+mn-ea"/>
              <a:cs typeface="Times New Roman" pitchFamily="18" charset="0"/>
            </a:rPr>
            <a:t>Asylees and refugees are immigrants who flee their countries owing to persecution because of race, religion, nationality, political opinion, or membership in a social group. Refugees request permission to enter the country, while asylees are already in the United States and request permission to stay.</a:t>
          </a:r>
          <a:endParaRPr lang="en-US" sz="800">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4 </a:t>
          </a:r>
          <a:r>
            <a:rPr lang="en-US" sz="800" b="0" i="0" baseline="0">
              <a:effectLst/>
              <a:latin typeface="Times New Roman" pitchFamily="18" charset="0"/>
              <a:ea typeface="+mn-ea"/>
              <a:cs typeface="Times New Roman" pitchFamily="18" charset="0"/>
            </a:rPr>
            <a:t>Deportees are individuals who have been granted a stay of deportation or have had their deportation withheld.</a:t>
          </a:r>
          <a:endParaRPr lang="en-US" sz="800">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5 </a:t>
          </a:r>
          <a:r>
            <a:rPr lang="en-US" sz="800" b="0" i="0" baseline="0">
              <a:effectLst/>
              <a:latin typeface="Times New Roman" pitchFamily="18" charset="0"/>
              <a:ea typeface="+mn-ea"/>
              <a:cs typeface="Times New Roman" pitchFamily="18" charset="0"/>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a year are not "qualified" aliens according to the immigrant definition in PRWORA.</a:t>
          </a:r>
          <a:endParaRPr lang="en-US" sz="800">
            <a:effectLst/>
            <a:latin typeface="Times New Roman" pitchFamily="18" charset="0"/>
            <a:cs typeface="Times New Roman" pitchFamily="18" charset="0"/>
          </a:endParaRPr>
        </a:p>
        <a:p>
          <a:pPr rtl="0"/>
          <a:r>
            <a:rPr lang="en-US" sz="800" b="0" i="0" baseline="30000">
              <a:effectLst/>
              <a:latin typeface="Times New Roman" pitchFamily="18" charset="0"/>
              <a:ea typeface="+mn-ea"/>
              <a:cs typeface="Times New Roman" pitchFamily="18" charset="0"/>
            </a:rPr>
            <a:t>6 </a:t>
          </a:r>
          <a:r>
            <a:rPr lang="en-US" sz="800" b="0" i="0" baseline="0">
              <a:effectLst/>
              <a:latin typeface="Times New Roman" pitchFamily="18" charset="0"/>
              <a:ea typeface="+mn-ea"/>
              <a:cs typeface="Times New Roman" pitchFamily="18" charset="0"/>
            </a:rPr>
            <a:t>Battered noncitizens refer to those individuals who meet the statutory definition of a battered alien pursuant to 8 USC 1641 (c).</a:t>
          </a:r>
        </a:p>
        <a:p>
          <a:pPr rtl="0"/>
          <a:r>
            <a:rPr lang="en-US" sz="800" baseline="30000">
              <a:effectLst/>
              <a:latin typeface="Times New Roman" pitchFamily="18" charset="0"/>
              <a:cs typeface="Times New Roman" pitchFamily="18" charset="0"/>
            </a:rPr>
            <a:t>7</a:t>
          </a:r>
          <a:r>
            <a:rPr lang="en-US" sz="800">
              <a:effectLst/>
              <a:latin typeface="Times New Roman" pitchFamily="18" charset="0"/>
              <a:cs typeface="Times New Roman" pitchFamily="18" charset="0"/>
            </a:rPr>
            <a:t> While battered noncitizens who meet the qualified alien definition are eligible for </a:t>
          </a:r>
          <a:r>
            <a:rPr lang="en-US" sz="800">
              <a:solidFill>
                <a:sysClr val="windowText" lastClr="000000"/>
              </a:solidFill>
              <a:effectLst/>
              <a:latin typeface="Times New Roman" pitchFamily="18" charset="0"/>
              <a:cs typeface="Times New Roman" pitchFamily="18" charset="0"/>
            </a:rPr>
            <a:t>federally funded TANF benefits, all battered noncitizens are eligible for CalWORKs state-funded benefits who meet the definition of permanently residing in the United States under color of law.</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800" b="0" i="0" baseline="0">
              <a:solidFill>
                <a:sysClr val="windowText" lastClr="000000"/>
              </a:solidFill>
              <a:effectLst/>
              <a:latin typeface="Times New Roman" panose="02020603050405020304" pitchFamily="18" charset="0"/>
              <a:ea typeface="+mn-ea"/>
              <a:cs typeface="Times New Roman" panose="02020603050405020304" pitchFamily="18" charset="0"/>
            </a:rPr>
            <a:t>Some battered noncitizens who meet the qualified alien definition are eligible.</a:t>
          </a:r>
          <a:endParaRPr lang="en-US" sz="800" b="0" i="0" baseline="30000">
            <a:solidFill>
              <a:sysClr val="windowText" lastClr="000000"/>
            </a:solidFill>
            <a:effectLst/>
            <a:latin typeface="Times New Roman" pitchFamily="18" charset="0"/>
            <a:ea typeface="+mn-ea"/>
            <a:cs typeface="Times New Roman" pitchFamily="18" charset="0"/>
          </a:endParaRPr>
        </a:p>
        <a:p>
          <a:pPr rtl="0"/>
          <a:r>
            <a:rPr lang="en-US" sz="800" b="0" i="0" u="none" strike="noStrike" baseline="30000">
              <a:solidFill>
                <a:srgbClr val="000000"/>
              </a:solidFill>
              <a:latin typeface="Times New Roman" pitchFamily="18" charset="0"/>
              <a:cs typeface="Times New Roman" pitchFamily="18" charset="0"/>
            </a:rPr>
            <a:t>9 </a:t>
          </a:r>
          <a:r>
            <a:rPr lang="en-US" sz="800" b="0" i="0" u="none" strike="noStrike" baseline="0">
              <a:solidFill>
                <a:srgbClr val="000000"/>
              </a:solidFill>
              <a:latin typeface="Times New Roman" pitchFamily="18" charset="0"/>
              <a:cs typeface="Times New Roman" pitchFamily="18" charset="0"/>
            </a:rPr>
            <a:t>An asylee is eligible if it is within eight months of the date asylee status was obtained.</a:t>
          </a:r>
        </a:p>
        <a:p>
          <a:pPr algn="l" rtl="0">
            <a:defRPr sz="1000"/>
          </a:pPr>
          <a:r>
            <a:rPr lang="en-US" sz="800" b="0" i="0" u="none" strike="noStrike" baseline="30000">
              <a:solidFill>
                <a:srgbClr val="000000"/>
              </a:solidFill>
              <a:latin typeface="Times New Roman"/>
              <a:cs typeface="Times New Roman"/>
            </a:rPr>
            <a:t>10 </a:t>
          </a:r>
          <a:r>
            <a:rPr lang="en-US" sz="800" b="0" i="0" u="none" strike="noStrike" baseline="0">
              <a:solidFill>
                <a:srgbClr val="000000"/>
              </a:solidFill>
              <a:latin typeface="Times New Roman"/>
              <a:cs typeface="Times New Roman"/>
            </a:rPr>
            <a:t>All immigrant units are funded through a state program with the same eligibility rules as TANF. No immigrant units, however, are eligible for federal TANF funding.</a:t>
          </a:r>
        </a:p>
        <a:p>
          <a:pPr algn="l" rtl="0">
            <a:defRPr sz="1000"/>
          </a:pPr>
          <a:r>
            <a:rPr lang="en-US" sz="800" b="0" i="0" u="none" strike="noStrike" baseline="30000">
              <a:solidFill>
                <a:srgbClr val="000000"/>
              </a:solidFill>
              <a:latin typeface="Times New Roman"/>
              <a:cs typeface="Times New Roman"/>
            </a:rPr>
            <a:t>11 </a:t>
          </a:r>
          <a:r>
            <a:rPr lang="en-US" sz="800" b="0" i="0" u="none" strike="noStrike" baseline="0">
              <a:solidFill>
                <a:srgbClr val="000000"/>
              </a:solidFill>
              <a:latin typeface="Times New Roman"/>
              <a:cs typeface="Times New Roman"/>
            </a:rPr>
            <a:t>Qualified aliens with this status are only eligible for benefits for seven years beginning on the date they entered the United States or attained immigrant status.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59</xdr:row>
      <xdr:rowOff>157163</xdr:rowOff>
    </xdr:from>
    <xdr:to>
      <xdr:col>4</xdr:col>
      <xdr:colOff>1159566</xdr:colOff>
      <xdr:row>75</xdr:row>
      <xdr:rowOff>91109</xdr:rowOff>
    </xdr:to>
    <xdr:sp macro="" textlink="">
      <xdr:nvSpPr>
        <xdr:cNvPr id="2" name="Text Box 73"/>
        <xdr:cNvSpPr txBox="1">
          <a:spLocks noChangeArrowheads="1"/>
        </xdr:cNvSpPr>
      </xdr:nvSpPr>
      <xdr:spPr bwMode="auto">
        <a:xfrm>
          <a:off x="57150" y="12150380"/>
          <a:ext cx="5898046" cy="29819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1" u="none" strike="noStrike" baseline="0">
              <a:solidFill>
                <a:srgbClr val="000000"/>
              </a:solidFill>
              <a:latin typeface="Times New Roman"/>
              <a:cs typeface="Times New Roman"/>
            </a:rPr>
            <a:t>Note:  </a:t>
          </a:r>
          <a:r>
            <a:rPr lang="en-US" sz="800" b="0" i="0" u="none" strike="noStrike" baseline="0">
              <a:solidFill>
                <a:srgbClr val="000000"/>
              </a:solidFill>
              <a:latin typeface="Times New Roman"/>
              <a:cs typeface="Times New Roman"/>
            </a:rPr>
            <a:t>This table refers only to noncitizens that have entered the United States on or after August 22, 1996, and are ineligible for federally funded TANF assistance because of the five-year bar or nonqualified status. Refugees, asylees, and deportees are eligible for federal funding during this period and therefore are not included in this table.  </a:t>
          </a:r>
        </a:p>
        <a:p>
          <a:pPr algn="l" rtl="0">
            <a:lnSpc>
              <a:spcPts val="700"/>
            </a:lnSpc>
            <a:defRPr sz="1000"/>
          </a:pPr>
          <a:endParaRPr lang="en-US" sz="800" b="0" i="0" u="none" strike="noStrike" baseline="0">
            <a:solidFill>
              <a:srgbClr val="000000"/>
            </a:solidFill>
            <a:latin typeface="Times New Roman"/>
            <a:cs typeface="Times New Roman"/>
          </a:endParaRPr>
        </a:p>
        <a:p>
          <a:pPr algn="l" rtl="0">
            <a:lnSpc>
              <a:spcPts val="700"/>
            </a:lnSpc>
            <a:defRPr sz="1000"/>
          </a:pPr>
          <a:r>
            <a:rPr lang="en-US" sz="800" b="0" i="0" u="none" strike="noStrike" spc="0" normalizeH="0" baseline="30000">
              <a:solidFill>
                <a:srgbClr val="000000"/>
              </a:solidFill>
              <a:latin typeface="Times New Roman" panose="02020603050405020304" pitchFamily="18" charset="0"/>
              <a:cs typeface="Times New Roman" panose="02020603050405020304" pitchFamily="18" charset="0"/>
            </a:rPr>
            <a:t>1</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 Qualified aliens are defined under PRWORA as lawful permanent residents (includes Amerasians), refugees, asylees, individuals who have had their deportation withheld, parolees admitted for one or more years, certain battered aliens, Cuban/Haitian entrants, and aliens granted conditional entry before April 1, 1980.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spc="0" normalizeH="0" baseline="30000">
              <a:solidFill>
                <a:srgbClr val="000000"/>
              </a:solidFill>
              <a:latin typeface="Times New Roman" panose="02020603050405020304" pitchFamily="18" charset="0"/>
              <a:cs typeface="Times New Roman" panose="02020603050405020304" pitchFamily="18" charset="0"/>
            </a:rPr>
            <a:t>2</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Lawful permanent residents are individuals who have been granted authorization to permanently live and work in the United States.</a:t>
          </a:r>
          <a:endParaRPr kumimoji="0" lang="en-US" sz="800" b="0" i="0" u="none" strike="noStrike" kern="0" cap="none" spc="0" normalizeH="0" baseline="0" noProof="0">
            <a:ln>
              <a:noFill/>
            </a:ln>
            <a:solidFill>
              <a:sysClr val="windowText" lastClr="000000"/>
            </a:solidFill>
            <a:effectLst/>
            <a:uLnTx/>
            <a:uFillTx/>
            <a:latin typeface="Times New Roman" pitchFamily="18" charset="0"/>
            <a:cs typeface="Times New Roman" pitchFamily="18" charset="0"/>
          </a:endParaRPr>
        </a:p>
        <a:p>
          <a:pPr algn="l" rtl="0">
            <a:lnSpc>
              <a:spcPts val="800"/>
            </a:lnSpc>
            <a:defRPr sz="1000"/>
          </a:pPr>
          <a:r>
            <a:rPr lang="en-US" sz="800" b="0" i="0" u="none" strike="noStrike" spc="0" normalizeH="0" baseline="30000">
              <a:solidFill>
                <a:srgbClr val="000000"/>
              </a:solidFill>
              <a:latin typeface="Times New Roman" panose="02020603050405020304" pitchFamily="18" charset="0"/>
              <a:cs typeface="Times New Roman" panose="02020603050405020304" pitchFamily="18" charset="0"/>
            </a:rPr>
            <a:t>3 </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a year are not "qualified" aliens according to the immigrant definition in PRWORA. </a:t>
          </a:r>
        </a:p>
        <a:p>
          <a:pPr algn="l" rtl="0">
            <a:lnSpc>
              <a:spcPts val="700"/>
            </a:lnSpc>
            <a:defRPr sz="1000"/>
          </a:pPr>
          <a:r>
            <a:rPr lang="en-US" sz="800" b="0" i="0" u="none" strike="noStrike" spc="0" normalizeH="0" baseline="30000">
              <a:solidFill>
                <a:srgbClr val="000000"/>
              </a:solidFill>
              <a:latin typeface="Times New Roman" panose="02020603050405020304" pitchFamily="18" charset="0"/>
              <a:cs typeface="Times New Roman" panose="02020603050405020304" pitchFamily="18" charset="0"/>
            </a:rPr>
            <a:t>4</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 Battered noncitizens refer to those individuals who meet the statutory definition of a battered alien pursuant to 8 USC 1641 (c).</a:t>
          </a:r>
        </a:p>
        <a:p>
          <a:pPr algn="l" rtl="0">
            <a:lnSpc>
              <a:spcPts val="700"/>
            </a:lnSpc>
            <a:defRPr sz="1000"/>
          </a:pPr>
          <a:r>
            <a:rPr lang="en-US" sz="800" b="0" i="0" u="none" strike="noStrike" spc="0" normalizeH="0" baseline="30000">
              <a:solidFill>
                <a:srgbClr val="000000"/>
              </a:solidFill>
              <a:latin typeface="Times New Roman" panose="02020603050405020304" pitchFamily="18" charset="0"/>
              <a:cs typeface="Times New Roman" panose="02020603050405020304" pitchFamily="18" charset="0"/>
            </a:rPr>
            <a:t>5</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 The </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groups of noncitizens listed here are not qualified aliens as defined by federal law; therefore, these groups would never be eligible for most federally funded TANF benefits.</a:t>
          </a:r>
        </a:p>
        <a:p>
          <a:pPr algn="l" rtl="0">
            <a:lnSpc>
              <a:spcPts val="8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6</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Certain American Indians born in Canada may be regarded as lawful permanent residents for purposes of eligibility and are therefore qualified aliens. These individuals are eligible for benefits during the five-year bar.  </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7</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All nonqualified aliens who are legally in the country and are not nonimmigrant aliens lawfully admitted for a temporary purpose or temporary residence are eligible for assistance.  </a:t>
          </a:r>
        </a:p>
        <a:p>
          <a:pPr algn="l" rtl="0">
            <a:lnSpc>
              <a:spcPts val="8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8</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To be eligible</a:t>
          </a:r>
          <a:r>
            <a:rPr lang="en-US" sz="800" b="0" i="0" u="none" strike="noStrike" spc="0" normalizeH="0" baseline="0">
              <a:solidFill>
                <a:srgbClr val="000000"/>
              </a:solidFill>
              <a:latin typeface="Times New Roman" panose="02020603050405020304" pitchFamily="18" charset="0"/>
              <a:cs typeface="Times New Roman" panose="02020603050405020304" pitchFamily="18" charset="0"/>
            </a:rPr>
            <a:t>, all noncitizens must pursue citizenship to the maximum extent allowed </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by law, unless incapable owing to mental retardation, a medical condition, a language barrier, or a domestic violence situation.</a:t>
          </a:r>
        </a:p>
        <a:p>
          <a:pPr algn="l" rtl="0">
            <a:lnSpc>
              <a:spcPts val="8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9</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A qualified noncitizen who is either pregnant or considered a child under the age of 21 is eligible for benefits prior to the five year bar.</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10 </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A nonqualified noncitizen may receive state-funded cash assistance if the noncitizen is in the process of seeking asylum, elderly, disabled, a victim of domestic violence, or suffering from a hardship while waiting for proper work documentation.</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11</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Lawful permanent residents whose benefits are funded entirely with state money and who have lived in the country for at least four years aged 18–70 must participate in literacy or citizenship classes to remain eligible for state-funded assistance.</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12</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Individuals permanently residing in the United States under color of law as defined by the state and parolees in the country for less than one year are eligible for assistance.</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13</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Individuals permanently residing in the United States under color of law may receive assistance if qualified.</a:t>
          </a:r>
        </a:p>
        <a:p>
          <a:pPr algn="l" rtl="0">
            <a:lnSpc>
              <a:spcPts val="700"/>
            </a:lnSpc>
            <a:defRPr sz="1000"/>
          </a:pPr>
          <a:r>
            <a:rPr lang="en-US" sz="800" b="0" i="0" u="none" strike="noStrike" spc="0" normalizeH="0" baseline="30000">
              <a:solidFill>
                <a:sysClr val="windowText" lastClr="000000"/>
              </a:solidFill>
              <a:latin typeface="Times New Roman" panose="02020603050405020304" pitchFamily="18" charset="0"/>
              <a:cs typeface="Times New Roman" panose="02020603050405020304" pitchFamily="18" charset="0"/>
            </a:rPr>
            <a:t>14</a:t>
          </a:r>
          <a:r>
            <a:rPr lang="en-US" sz="800" b="0" i="0" u="none" strike="noStrike" spc="0" normalizeH="0" baseline="0">
              <a:solidFill>
                <a:sysClr val="windowText" lastClr="000000"/>
              </a:solidFill>
              <a:latin typeface="Times New Roman" panose="02020603050405020304" pitchFamily="18" charset="0"/>
              <a:cs typeface="Times New Roman" panose="02020603050405020304" pitchFamily="18" charset="0"/>
            </a:rPr>
            <a:t> Individuals with employment authorization by the US Citizenship and Immigration Services are eligible for assistance.</a:t>
          </a:r>
          <a:endParaRPr lang="en-US" sz="800" b="0" i="0" u="none" strike="noStrike" baseline="30000">
            <a:solidFill>
              <a:srgbClr val="000000"/>
            </a:solidFill>
            <a:latin typeface="Times New Roman"/>
            <a:cs typeface="Times New Roman"/>
          </a:endParaRPr>
        </a:p>
        <a:p>
          <a:pPr algn="l" rtl="0">
            <a:lnSpc>
              <a:spcPts val="800"/>
            </a:lnSpc>
            <a:defRPr sz="1000"/>
          </a:pPr>
          <a:endParaRPr lang="en-US" sz="800" b="0" i="0" u="none" strike="noStrike" baseline="0">
            <a:solidFill>
              <a:srgbClr val="000000"/>
            </a:solidFill>
            <a:latin typeface="Times New Roman"/>
            <a:cs typeface="Times New Roman"/>
          </a:endParaRPr>
        </a:p>
        <a:p>
          <a:pPr algn="l" rtl="0">
            <a:lnSpc>
              <a:spcPts val="700"/>
            </a:lnSpc>
            <a:defRPr sz="1000"/>
          </a:pPr>
          <a:endParaRPr lang="en-US" sz="8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57</xdr:row>
      <xdr:rowOff>1</xdr:rowOff>
    </xdr:from>
    <xdr:to>
      <xdr:col>5</xdr:col>
      <xdr:colOff>1323975</xdr:colOff>
      <xdr:row>73</xdr:row>
      <xdr:rowOff>152401</xdr:rowOff>
    </xdr:to>
    <xdr:sp macro="" textlink="">
      <xdr:nvSpPr>
        <xdr:cNvPr id="2" name="Text Box 21"/>
        <xdr:cNvSpPr txBox="1">
          <a:spLocks noChangeArrowheads="1"/>
        </xdr:cNvSpPr>
      </xdr:nvSpPr>
      <xdr:spPr bwMode="auto">
        <a:xfrm>
          <a:off x="19050" y="11830051"/>
          <a:ext cx="5924550" cy="3200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1" u="none" strike="noStrike" baseline="0">
              <a:solidFill>
                <a:srgbClr val="000000"/>
              </a:solidFill>
              <a:latin typeface="Times New Roman" pitchFamily="18" charset="0"/>
              <a:cs typeface="Times New Roman" pitchFamily="18" charset="0"/>
            </a:rPr>
            <a:t>Note: </a:t>
          </a:r>
          <a:r>
            <a:rPr lang="en-US" sz="800" b="0" i="0" u="none" strike="noStrike" baseline="0">
              <a:solidFill>
                <a:srgbClr val="000000"/>
              </a:solidFill>
              <a:latin typeface="Times New Roman" pitchFamily="18" charset="0"/>
              <a:cs typeface="Times New Roman" pitchFamily="18" charset="0"/>
            </a:rPr>
            <a:t>This table refers only to the largest groups of qualified aliens who entered the United States on or after August 22, 1996. It does not address a few smaller groups of qualified aliens, including Cuban/Haitian entrants and aliens granted conditional entry before April 1, 1980.</a:t>
          </a:r>
        </a:p>
        <a:p>
          <a:pPr algn="l" rtl="0">
            <a:defRPr sz="1000"/>
          </a:pPr>
          <a:endParaRPr lang="en-US" sz="800" b="0" i="0" u="none" strike="noStrike" baseline="0">
            <a:solidFill>
              <a:srgbClr val="000000"/>
            </a:solidFill>
            <a:latin typeface="Times New Roman" pitchFamily="18" charset="0"/>
            <a:cs typeface="Times New Roman" pitchFamily="18" charset="0"/>
          </a:endParaRPr>
        </a:p>
        <a:p>
          <a:pPr algn="l" rtl="0">
            <a:defRPr sz="1000"/>
          </a:pPr>
          <a:r>
            <a:rPr lang="en-US" sz="800" b="0" i="0" u="none" strike="noStrike" baseline="30000">
              <a:solidFill>
                <a:srgbClr val="000000"/>
              </a:solidFill>
              <a:latin typeface="Times New Roman" pitchFamily="18" charset="0"/>
              <a:cs typeface="Times New Roman" pitchFamily="18" charset="0"/>
            </a:rPr>
            <a:t>1</a:t>
          </a:r>
          <a:r>
            <a:rPr lang="en-US" sz="800" b="0" i="0" u="none" strike="noStrike" baseline="0">
              <a:solidFill>
                <a:srgbClr val="000000"/>
              </a:solidFill>
              <a:latin typeface="Times New Roman" pitchFamily="18" charset="0"/>
              <a:cs typeface="Times New Roman" pitchFamily="18" charset="0"/>
            </a:rPr>
            <a:t> This table identifies the eligibility for federally funded TANF assistance of certain groups of qualified aliens after the expiration of the five-year bar. It does not provide information on the eligibility of other nonqualified aliens who may be eligible for state-funded </a:t>
          </a:r>
          <a:r>
            <a:rPr lang="en-US" sz="800" b="0" i="0" u="none" strike="noStrike" baseline="0">
              <a:solidFill>
                <a:sysClr val="windowText" lastClr="000000"/>
              </a:solidFill>
              <a:latin typeface="Times New Roman" pitchFamily="18" charset="0"/>
              <a:cs typeface="Times New Roman" pitchFamily="18" charset="0"/>
            </a:rPr>
            <a:t>assistance. Aliens are categorized by their current immigrant status (rather than their initial status upon entry into the United States, if different).</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30000">
              <a:solidFill>
                <a:sysClr val="windowText" lastClr="000000"/>
              </a:solidFill>
              <a:latin typeface="Times New Roman" pitchFamily="18" charset="0"/>
              <a:cs typeface="Times New Roman" pitchFamily="18" charset="0"/>
            </a:rPr>
            <a:t>2</a:t>
          </a:r>
          <a:r>
            <a:rPr lang="en-US" sz="800" b="0" i="0" u="none" strike="noStrike" baseline="0">
              <a:solidFill>
                <a:sysClr val="windowText" lastClr="000000"/>
              </a:solidFill>
              <a:latin typeface="Times New Roman" pitchFamily="18" charset="0"/>
              <a:cs typeface="Times New Roman" pitchFamily="18" charset="0"/>
            </a:rPr>
            <a:t> </a:t>
          </a:r>
          <a:r>
            <a:rPr kumimoji="0" lang="en-US" sz="8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Lawful permanent residents are individuals who have been granted authorization to permanently live and work in the United States.</a:t>
          </a:r>
          <a:endParaRPr kumimoji="0" lang="en-US" sz="800" b="0" i="0" u="none" strike="noStrike" kern="0" cap="none" spc="0" normalizeH="0" baseline="0" noProof="0">
            <a:ln>
              <a:noFill/>
            </a:ln>
            <a:solidFill>
              <a:sysClr val="windowText" lastClr="000000"/>
            </a:solidFill>
            <a:effectLst/>
            <a:uLnTx/>
            <a:uFillTx/>
            <a:latin typeface="Times New Roman" pitchFamily="18" charset="0"/>
            <a:cs typeface="Times New Roman" pitchFamily="18" charset="0"/>
          </a:endParaRPr>
        </a:p>
        <a:p>
          <a:pPr algn="l" rtl="0">
            <a:defRPr sz="1000"/>
          </a:pPr>
          <a:r>
            <a:rPr lang="en-US" sz="800" b="0" i="0" u="none" strike="noStrike" baseline="30000">
              <a:solidFill>
                <a:sysClr val="windowText" lastClr="000000"/>
              </a:solidFill>
              <a:latin typeface="Times New Roman" pitchFamily="18" charset="0"/>
              <a:cs typeface="Times New Roman" pitchFamily="18" charset="0"/>
            </a:rPr>
            <a:t>3</a:t>
          </a:r>
          <a:r>
            <a:rPr lang="en-US" sz="800" b="0" i="0" u="none" strike="noStrike" baseline="0">
              <a:solidFill>
                <a:sysClr val="windowText" lastClr="000000"/>
              </a:solidFill>
              <a:latin typeface="Times New Roman" pitchFamily="18" charset="0"/>
              <a:cs typeface="Times New Roman" pitchFamily="18" charset="0"/>
            </a:rPr>
            <a:t> Asylees and refugees are immigrants who flee their countries owing to persecution because of race, religion, nationality, political opinion, or membership in a </a:t>
          </a:r>
          <a:r>
            <a:rPr lang="en-US" sz="800" b="0" i="0" u="none" strike="noStrike" baseline="0">
              <a:solidFill>
                <a:srgbClr val="000000"/>
              </a:solidFill>
              <a:latin typeface="Times New Roman" pitchFamily="18" charset="0"/>
              <a:cs typeface="Times New Roman" pitchFamily="18" charset="0"/>
            </a:rPr>
            <a:t>social group. Refugees request permission to enter the country, while asylees are already in the United States and request permission to stay.</a:t>
          </a:r>
        </a:p>
        <a:p>
          <a:pPr algn="l" rtl="0">
            <a:defRPr sz="1000"/>
          </a:pPr>
          <a:r>
            <a:rPr lang="en-US" sz="800" b="0" i="0" u="none" strike="noStrike" baseline="30000">
              <a:solidFill>
                <a:srgbClr val="000000"/>
              </a:solidFill>
              <a:latin typeface="Times New Roman" pitchFamily="18" charset="0"/>
              <a:cs typeface="Times New Roman" pitchFamily="18" charset="0"/>
            </a:rPr>
            <a:t>4</a:t>
          </a:r>
          <a:r>
            <a:rPr lang="en-US" sz="800" b="0" i="0" u="none" strike="noStrike" baseline="0">
              <a:solidFill>
                <a:srgbClr val="000000"/>
              </a:solidFill>
              <a:latin typeface="Times New Roman" pitchFamily="18" charset="0"/>
              <a:cs typeface="Times New Roman" pitchFamily="18" charset="0"/>
            </a:rPr>
            <a:t> Deportees are individuals granted a stay of deportation or who have had their deportation withheld.</a:t>
          </a:r>
        </a:p>
        <a:p>
          <a:pPr algn="l" rtl="0">
            <a:defRPr sz="1000"/>
          </a:pPr>
          <a:r>
            <a:rPr lang="en-US" sz="800" b="0" i="0" u="none" strike="noStrike" baseline="30000">
              <a:solidFill>
                <a:srgbClr val="000000"/>
              </a:solidFill>
              <a:latin typeface="Times New Roman" pitchFamily="18" charset="0"/>
              <a:cs typeface="Times New Roman" pitchFamily="18" charset="0"/>
            </a:rPr>
            <a:t>5</a:t>
          </a:r>
          <a:r>
            <a:rPr lang="en-US" sz="800" b="0" i="0" u="none" strike="noStrike" baseline="0">
              <a:solidFill>
                <a:srgbClr val="000000"/>
              </a:solidFill>
              <a:latin typeface="Times New Roman" pitchFamily="18" charset="0"/>
              <a:cs typeface="Times New Roman" pitchFamily="18" charset="0"/>
            </a:rPr>
            <a:t> 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a year are not "qualified" aliens according to the immigrant definition in PRWORA.</a:t>
          </a:r>
        </a:p>
        <a:p>
          <a:pPr algn="l" rtl="0">
            <a:defRPr sz="1000"/>
          </a:pPr>
          <a:r>
            <a:rPr lang="en-US" sz="800" b="0" i="0" u="none" strike="noStrike" baseline="30000">
              <a:solidFill>
                <a:srgbClr val="000000"/>
              </a:solidFill>
              <a:latin typeface="Times New Roman" pitchFamily="18" charset="0"/>
              <a:cs typeface="Times New Roman" pitchFamily="18" charset="0"/>
            </a:rPr>
            <a:t>6</a:t>
          </a:r>
          <a:r>
            <a:rPr lang="en-US" sz="800" b="0" i="0" u="none" strike="noStrike" baseline="0">
              <a:solidFill>
                <a:srgbClr val="000000"/>
              </a:solidFill>
              <a:latin typeface="Times New Roman" pitchFamily="18" charset="0"/>
              <a:cs typeface="Times New Roman" pitchFamily="18" charset="0"/>
            </a:rPr>
            <a:t> Battered noncitizens refer to those individuals who meet the statutory definition of a battered alien pursuant to 8 USC 1641 (c).</a:t>
          </a:r>
        </a:p>
        <a:p>
          <a:pPr algn="l" rtl="0">
            <a:defRPr sz="1000"/>
          </a:pPr>
          <a:r>
            <a:rPr lang="en-US" sz="800" b="0" i="0" u="none" strike="noStrike" baseline="30000">
              <a:solidFill>
                <a:srgbClr val="000000"/>
              </a:solidFill>
              <a:latin typeface="Times New Roman" pitchFamily="18" charset="0"/>
              <a:cs typeface="Times New Roman" pitchFamily="18" charset="0"/>
            </a:rPr>
            <a:t>7</a:t>
          </a:r>
          <a:r>
            <a:rPr lang="en-US" sz="800" b="0" i="0" u="none" strike="noStrike" baseline="0">
              <a:solidFill>
                <a:srgbClr val="000000"/>
              </a:solidFill>
              <a:latin typeface="Times New Roman" pitchFamily="18" charset="0"/>
              <a:cs typeface="Times New Roman" pitchFamily="18" charset="0"/>
            </a:rPr>
            <a:t> Some battered immigrants who meet the qualified alien definition.</a:t>
          </a:r>
        </a:p>
        <a:p>
          <a:pPr algn="l" rtl="0">
            <a:defRPr sz="1000"/>
          </a:pPr>
          <a:r>
            <a:rPr lang="en-US" sz="800" b="0" i="0" u="none" strike="noStrike" baseline="30000">
              <a:solidFill>
                <a:srgbClr val="000000"/>
              </a:solidFill>
              <a:latin typeface="Times New Roman" pitchFamily="18" charset="0"/>
              <a:cs typeface="Times New Roman" pitchFamily="18" charset="0"/>
            </a:rPr>
            <a:t>8 </a:t>
          </a:r>
          <a:r>
            <a:rPr lang="en-US" sz="800" b="0" i="0" u="none" strike="noStrike" baseline="0">
              <a:solidFill>
                <a:srgbClr val="000000"/>
              </a:solidFill>
              <a:latin typeface="Times New Roman" pitchFamily="18" charset="0"/>
              <a:cs typeface="Times New Roman" pitchFamily="18" charset="0"/>
            </a:rPr>
            <a:t>Qualified aliens with this status are only eligible for benefits for seven years beginning on the date they entered the United States.</a:t>
          </a:r>
        </a:p>
        <a:p>
          <a:pPr rtl="0"/>
          <a:r>
            <a:rPr lang="en-US" sz="800" b="0" i="0" baseline="30000">
              <a:solidFill>
                <a:sysClr val="windowText" lastClr="000000"/>
              </a:solidFill>
              <a:effectLst/>
              <a:latin typeface="Times New Roman" pitchFamily="18" charset="0"/>
              <a:ea typeface="+mn-ea"/>
              <a:cs typeface="Times New Roman" pitchFamily="18" charset="0"/>
            </a:rPr>
            <a:t>9 </a:t>
          </a:r>
          <a:r>
            <a:rPr lang="en-US" sz="800" b="0" i="0" baseline="0">
              <a:solidFill>
                <a:sysClr val="windowText" lastClr="000000"/>
              </a:solidFill>
              <a:effectLst/>
              <a:latin typeface="Times New Roman" pitchFamily="18" charset="0"/>
              <a:ea typeface="+mn-ea"/>
              <a:cs typeface="Times New Roman" pitchFamily="18" charset="0"/>
            </a:rPr>
            <a:t>All immigrant units are funded through a state program with the same eligibility rules as TANF. No immigrant units, however, are eligible for federal TANF funding.</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10 </a:t>
          </a:r>
          <a:r>
            <a:rPr lang="en-US" sz="800" b="0" i="0" u="none" strike="noStrike" baseline="0">
              <a:solidFill>
                <a:sysClr val="windowText" lastClr="000000"/>
              </a:solidFill>
              <a:latin typeface="Times New Roman" pitchFamily="18" charset="0"/>
              <a:cs typeface="Times New Roman" pitchFamily="18" charset="0"/>
            </a:rPr>
            <a:t>Aliens who were not continuous residents of the United States (meaning they left the United States for 30 days or more) before becoming lawful permanent residents are ineligible for benefits.</a:t>
          </a:r>
        </a:p>
        <a:p>
          <a:pPr algn="l" rtl="0">
            <a:defRPr sz="1000"/>
          </a:pPr>
          <a:r>
            <a:rPr lang="en-US" sz="800" b="0" i="0" u="none" strike="noStrike" baseline="30000">
              <a:solidFill>
                <a:sysClr val="windowText" lastClr="000000"/>
              </a:solidFill>
              <a:latin typeface="Times New Roman" pitchFamily="18" charset="0"/>
              <a:cs typeface="Times New Roman" pitchFamily="18" charset="0"/>
            </a:rPr>
            <a:t>11 </a:t>
          </a:r>
          <a:r>
            <a:rPr lang="en-US" sz="800" b="0" i="0" u="none" strike="noStrike" baseline="0">
              <a:solidFill>
                <a:sysClr val="windowText" lastClr="000000"/>
              </a:solidFill>
              <a:latin typeface="Times New Roman" pitchFamily="18" charset="0"/>
              <a:cs typeface="Times New Roman" pitchFamily="18" charset="0"/>
            </a:rPr>
            <a:t>Battered immigrants must be the spouse, former spouse, widow, child, or parent of a child of a US citizen or lawful permanent resident.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4"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4"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4"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4"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4"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4"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4"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4"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drawing" Target="../drawings/drawing39.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4" Type="http://schemas.openxmlformats.org/officeDocument/2006/relationships/drawing" Target="../drawings/drawing40.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4" Type="http://schemas.openxmlformats.org/officeDocument/2006/relationships/drawing" Target="../drawings/drawing41.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4" Type="http://schemas.openxmlformats.org/officeDocument/2006/relationships/drawing" Target="../drawings/drawing42.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4" Type="http://schemas.openxmlformats.org/officeDocument/2006/relationships/drawing" Target="../drawings/drawing43.xm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4"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4" Type="http://schemas.openxmlformats.org/officeDocument/2006/relationships/drawing" Target="../drawings/drawing45.xm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4" Type="http://schemas.openxmlformats.org/officeDocument/2006/relationships/drawing" Target="../drawings/drawing46.xm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4"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48.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4" Type="http://schemas.openxmlformats.org/officeDocument/2006/relationships/drawing" Target="../drawings/drawing4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52.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55.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4" Type="http://schemas.openxmlformats.org/officeDocument/2006/relationships/drawing" Target="../drawings/drawing51.xm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158.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4" Type="http://schemas.openxmlformats.org/officeDocument/2006/relationships/drawing" Target="../drawings/drawing52.xm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161.bin"/><Relationship Id="rId2" Type="http://schemas.openxmlformats.org/officeDocument/2006/relationships/printerSettings" Target="../printerSettings/printerSettings160.bin"/><Relationship Id="rId1" Type="http://schemas.openxmlformats.org/officeDocument/2006/relationships/printerSettings" Target="../printerSettings/printerSettings159.bin"/><Relationship Id="rId4" Type="http://schemas.openxmlformats.org/officeDocument/2006/relationships/drawing" Target="../drawings/drawing53.xm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164.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4" Type="http://schemas.openxmlformats.org/officeDocument/2006/relationships/drawing" Target="../drawings/drawing54.xm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167.bin"/><Relationship Id="rId2" Type="http://schemas.openxmlformats.org/officeDocument/2006/relationships/printerSettings" Target="../printerSettings/printerSettings166.bin"/><Relationship Id="rId1" Type="http://schemas.openxmlformats.org/officeDocument/2006/relationships/printerSettings" Target="../printerSettings/printerSettings165.bin"/><Relationship Id="rId4" Type="http://schemas.openxmlformats.org/officeDocument/2006/relationships/drawing" Target="../drawings/drawing5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42"/>
  <sheetViews>
    <sheetView tabSelected="1" workbookViewId="0">
      <selection activeCell="E16" sqref="E16"/>
    </sheetView>
  </sheetViews>
  <sheetFormatPr defaultColWidth="9" defaultRowHeight="12.75" x14ac:dyDescent="0.2"/>
  <cols>
    <col min="1" max="9" width="10" style="43" customWidth="1"/>
    <col min="10" max="16384" width="9" style="43"/>
  </cols>
  <sheetData>
    <row r="3" spans="1:9" x14ac:dyDescent="0.2">
      <c r="A3" s="42"/>
      <c r="B3" s="42"/>
      <c r="C3" s="42"/>
      <c r="D3" s="42"/>
      <c r="E3" s="42"/>
      <c r="F3" s="42"/>
      <c r="G3" s="42"/>
      <c r="H3" s="42"/>
      <c r="I3" s="42"/>
    </row>
    <row r="4" spans="1:9" ht="12.75" customHeight="1" x14ac:dyDescent="0.2">
      <c r="A4" s="42"/>
      <c r="B4" s="42"/>
      <c r="C4" s="44"/>
      <c r="D4" s="1076"/>
      <c r="E4" s="1076"/>
      <c r="F4" s="1076"/>
      <c r="G4" s="44"/>
      <c r="H4" s="42"/>
      <c r="I4" s="42"/>
    </row>
    <row r="5" spans="1:9" ht="20.25" customHeight="1" x14ac:dyDescent="0.2">
      <c r="A5" s="42"/>
      <c r="B5" s="42"/>
      <c r="C5" s="44"/>
      <c r="D5" s="1076"/>
      <c r="E5" s="1076"/>
      <c r="F5" s="1076"/>
      <c r="G5" s="44"/>
      <c r="H5" s="42"/>
      <c r="I5" s="42"/>
    </row>
    <row r="6" spans="1:9" x14ac:dyDescent="0.2">
      <c r="A6" s="42"/>
      <c r="B6" s="42"/>
      <c r="C6" s="42"/>
      <c r="D6" s="42"/>
      <c r="E6" s="42"/>
      <c r="F6" s="42"/>
      <c r="G6" s="42"/>
      <c r="H6" s="42"/>
      <c r="I6" s="42"/>
    </row>
    <row r="7" spans="1:9" ht="12.75" customHeight="1" x14ac:dyDescent="0.2">
      <c r="A7" s="1077" t="s">
        <v>150</v>
      </c>
      <c r="B7" s="1077"/>
      <c r="C7" s="1077"/>
      <c r="D7" s="1077"/>
      <c r="E7" s="1077"/>
      <c r="F7" s="1077"/>
      <c r="G7" s="1077"/>
      <c r="H7" s="1077"/>
      <c r="I7" s="1077"/>
    </row>
    <row r="8" spans="1:9" ht="12.75" customHeight="1" x14ac:dyDescent="0.2">
      <c r="A8" s="1077"/>
      <c r="B8" s="1077"/>
      <c r="C8" s="1077"/>
      <c r="D8" s="1077"/>
      <c r="E8" s="1077"/>
      <c r="F8" s="1077"/>
      <c r="G8" s="1077"/>
      <c r="H8" s="1077"/>
      <c r="I8" s="1077"/>
    </row>
    <row r="9" spans="1:9" ht="12.75" customHeight="1" x14ac:dyDescent="0.2">
      <c r="A9" s="1077"/>
      <c r="B9" s="1077"/>
      <c r="C9" s="1077"/>
      <c r="D9" s="1077"/>
      <c r="E9" s="1077"/>
      <c r="F9" s="1077"/>
      <c r="G9" s="1077"/>
      <c r="H9" s="1077"/>
      <c r="I9" s="1077"/>
    </row>
    <row r="10" spans="1:9" ht="12.75" customHeight="1" x14ac:dyDescent="0.2">
      <c r="A10" s="1077"/>
      <c r="B10" s="1077"/>
      <c r="C10" s="1077"/>
      <c r="D10" s="1077"/>
      <c r="E10" s="1077"/>
      <c r="F10" s="1077"/>
      <c r="G10" s="1077"/>
      <c r="H10" s="1077"/>
      <c r="I10" s="1077"/>
    </row>
    <row r="11" spans="1:9" x14ac:dyDescent="0.2">
      <c r="A11" s="42"/>
      <c r="B11" s="1078" t="s">
        <v>206</v>
      </c>
      <c r="C11" s="1078"/>
      <c r="D11" s="1078"/>
      <c r="E11" s="1078"/>
      <c r="F11" s="1078"/>
      <c r="G11" s="1078"/>
      <c r="H11" s="1078"/>
      <c r="I11" s="42"/>
    </row>
    <row r="12" spans="1:9" x14ac:dyDescent="0.2">
      <c r="A12" s="42"/>
      <c r="B12" s="1078"/>
      <c r="C12" s="1078"/>
      <c r="D12" s="1078"/>
      <c r="E12" s="1078"/>
      <c r="F12" s="1078"/>
      <c r="G12" s="1078"/>
      <c r="H12" s="1078"/>
      <c r="I12" s="42"/>
    </row>
    <row r="13" spans="1:9" ht="42.75" customHeight="1" x14ac:dyDescent="0.2">
      <c r="A13" s="42"/>
      <c r="B13" s="1078"/>
      <c r="C13" s="1078"/>
      <c r="D13" s="1078"/>
      <c r="E13" s="1078"/>
      <c r="F13" s="1078"/>
      <c r="G13" s="1078"/>
      <c r="H13" s="1078"/>
      <c r="I13" s="42"/>
    </row>
    <row r="14" spans="1:9" x14ac:dyDescent="0.2">
      <c r="A14" s="42"/>
      <c r="B14" s="42"/>
      <c r="C14" s="42"/>
      <c r="D14" s="42"/>
      <c r="E14" s="42"/>
      <c r="F14" s="42"/>
      <c r="G14" s="42"/>
      <c r="H14" s="42"/>
      <c r="I14" s="42"/>
    </row>
    <row r="15" spans="1:9" x14ac:dyDescent="0.2">
      <c r="A15" s="42"/>
      <c r="B15" s="42"/>
      <c r="C15" s="42"/>
      <c r="D15" s="42"/>
      <c r="E15" s="42"/>
      <c r="F15" s="42"/>
      <c r="G15" s="42"/>
      <c r="H15" s="42"/>
      <c r="I15" s="42"/>
    </row>
    <row r="16" spans="1:9" x14ac:dyDescent="0.2">
      <c r="A16" s="42"/>
      <c r="B16" s="42"/>
      <c r="C16" s="42"/>
      <c r="D16" s="42"/>
      <c r="E16" s="42"/>
      <c r="F16" s="42"/>
      <c r="G16" s="42"/>
      <c r="H16" s="42"/>
      <c r="I16" s="42"/>
    </row>
    <row r="17" spans="1:9" x14ac:dyDescent="0.2">
      <c r="A17" s="42"/>
      <c r="B17" s="42"/>
      <c r="C17" s="42"/>
      <c r="D17" s="42"/>
      <c r="E17" s="42"/>
      <c r="F17" s="42"/>
      <c r="G17" s="42"/>
      <c r="H17" s="42"/>
      <c r="I17" s="42"/>
    </row>
    <row r="18" spans="1:9" x14ac:dyDescent="0.2">
      <c r="A18" s="42"/>
      <c r="B18" s="42"/>
      <c r="C18" s="42"/>
      <c r="D18" s="42"/>
      <c r="E18" s="42"/>
      <c r="F18" s="42"/>
      <c r="G18" s="42"/>
      <c r="H18" s="42"/>
      <c r="I18" s="42"/>
    </row>
    <row r="19" spans="1:9" ht="26.25" x14ac:dyDescent="0.4">
      <c r="A19" s="42"/>
      <c r="B19" s="42"/>
      <c r="C19" s="1079" t="s">
        <v>2104</v>
      </c>
      <c r="D19" s="1079"/>
      <c r="E19" s="1079"/>
      <c r="F19" s="1079"/>
      <c r="G19" s="1079"/>
      <c r="H19" s="42"/>
      <c r="I19" s="42"/>
    </row>
    <row r="20" spans="1:9" x14ac:dyDescent="0.2">
      <c r="A20" s="42"/>
      <c r="B20" s="42"/>
      <c r="C20" s="42"/>
      <c r="D20" s="42"/>
      <c r="E20" s="42"/>
      <c r="F20" s="42"/>
      <c r="G20" s="42"/>
      <c r="H20" s="42"/>
      <c r="I20" s="42"/>
    </row>
    <row r="21" spans="1:9" ht="26.25" x14ac:dyDescent="0.4">
      <c r="A21" s="42"/>
      <c r="B21" s="42"/>
      <c r="C21" s="45"/>
      <c r="D21" s="45"/>
      <c r="E21" s="45"/>
      <c r="F21" s="45"/>
      <c r="G21" s="45"/>
      <c r="H21" s="42"/>
      <c r="I21" s="42"/>
    </row>
    <row r="22" spans="1:9" ht="30.75" x14ac:dyDescent="0.45">
      <c r="A22" s="42"/>
      <c r="B22" s="42"/>
      <c r="C22" s="46"/>
      <c r="D22" s="46"/>
      <c r="E22" s="46"/>
      <c r="F22" s="46"/>
      <c r="G22" s="46"/>
      <c r="H22" s="42"/>
      <c r="I22" s="42"/>
    </row>
    <row r="23" spans="1:9" ht="26.25" x14ac:dyDescent="0.4">
      <c r="A23" s="42"/>
      <c r="B23" s="42"/>
      <c r="C23" s="45"/>
      <c r="D23" s="45"/>
      <c r="E23" s="45"/>
      <c r="F23" s="45"/>
      <c r="G23" s="45"/>
      <c r="H23" s="42"/>
      <c r="I23" s="42"/>
    </row>
    <row r="24" spans="1:9" ht="30.75" x14ac:dyDescent="0.45">
      <c r="A24" s="42"/>
      <c r="B24" s="42"/>
      <c r="C24" s="46"/>
      <c r="D24" s="46"/>
      <c r="E24" s="46"/>
      <c r="F24" s="46"/>
      <c r="G24" s="46"/>
      <c r="H24" s="42"/>
      <c r="I24" s="42"/>
    </row>
    <row r="25" spans="1:9" ht="26.25" x14ac:dyDescent="0.4">
      <c r="A25" s="42"/>
      <c r="B25" s="42"/>
      <c r="C25" s="47"/>
      <c r="D25" s="47"/>
      <c r="E25" s="47"/>
      <c r="F25" s="47"/>
      <c r="G25" s="47"/>
      <c r="H25" s="42"/>
      <c r="I25" s="42"/>
    </row>
    <row r="26" spans="1:9" ht="27.75" x14ac:dyDescent="0.4">
      <c r="A26" s="42"/>
      <c r="B26" s="42"/>
      <c r="C26" s="48"/>
      <c r="D26" s="48"/>
      <c r="E26" s="48"/>
      <c r="F26" s="48"/>
      <c r="G26" s="48"/>
      <c r="H26" s="42"/>
      <c r="I26" s="42"/>
    </row>
    <row r="27" spans="1:9" x14ac:dyDescent="0.2">
      <c r="A27" s="42"/>
      <c r="B27" s="42"/>
      <c r="C27" s="42"/>
      <c r="D27" s="42"/>
      <c r="E27" s="42"/>
      <c r="F27" s="42"/>
      <c r="G27" s="42"/>
      <c r="H27" s="42"/>
      <c r="I27" s="42"/>
    </row>
    <row r="28" spans="1:9" x14ac:dyDescent="0.2">
      <c r="A28" s="42"/>
      <c r="B28" s="42"/>
      <c r="C28" s="42"/>
      <c r="D28" s="42"/>
      <c r="E28" s="42"/>
      <c r="F28" s="42"/>
      <c r="G28" s="42"/>
      <c r="H28" s="42"/>
      <c r="I28" s="42"/>
    </row>
    <row r="29" spans="1:9" x14ac:dyDescent="0.2">
      <c r="A29" s="42"/>
      <c r="B29" s="42"/>
      <c r="C29" s="42"/>
      <c r="D29" s="42"/>
      <c r="E29" s="42"/>
      <c r="F29" s="42"/>
      <c r="G29" s="42"/>
      <c r="H29" s="42"/>
      <c r="I29" s="42"/>
    </row>
    <row r="30" spans="1:9" x14ac:dyDescent="0.2">
      <c r="A30" s="42"/>
      <c r="B30" s="42"/>
      <c r="C30" s="42"/>
      <c r="D30" s="42"/>
      <c r="E30" s="42"/>
      <c r="F30" s="42"/>
      <c r="G30" s="42"/>
      <c r="H30" s="42"/>
      <c r="I30" s="42"/>
    </row>
    <row r="31" spans="1:9" x14ac:dyDescent="0.2">
      <c r="A31" s="42"/>
      <c r="B31" s="42"/>
      <c r="C31" s="42"/>
      <c r="D31" s="42"/>
      <c r="E31" s="42"/>
      <c r="F31" s="42"/>
      <c r="G31" s="42"/>
      <c r="H31" s="42"/>
      <c r="I31" s="42"/>
    </row>
    <row r="32" spans="1:9" ht="40.700000000000003" customHeight="1" x14ac:dyDescent="0.2"/>
    <row r="35" spans="1:9" ht="9.75" customHeight="1" x14ac:dyDescent="0.2"/>
    <row r="36" spans="1:9" hidden="1" x14ac:dyDescent="0.2">
      <c r="A36" s="42"/>
      <c r="B36" s="42"/>
      <c r="C36" s="42"/>
      <c r="D36" s="42"/>
      <c r="E36" s="42"/>
      <c r="F36" s="42"/>
      <c r="G36" s="42"/>
      <c r="H36" s="42"/>
      <c r="I36" s="42"/>
    </row>
    <row r="37" spans="1:9" hidden="1" x14ac:dyDescent="0.2">
      <c r="A37" s="42"/>
      <c r="B37" s="42"/>
      <c r="C37" s="42"/>
      <c r="D37" s="42"/>
      <c r="E37" s="42"/>
      <c r="F37" s="42"/>
      <c r="G37" s="42"/>
      <c r="H37" s="42"/>
      <c r="I37" s="42"/>
    </row>
    <row r="38" spans="1:9" hidden="1" x14ac:dyDescent="0.2">
      <c r="A38" s="42"/>
      <c r="B38" s="42"/>
      <c r="C38" s="42"/>
      <c r="D38" s="42"/>
      <c r="E38" s="42"/>
      <c r="F38" s="42"/>
      <c r="G38" s="42"/>
      <c r="H38" s="42"/>
      <c r="I38" s="42"/>
    </row>
    <row r="39" spans="1:9" ht="12.75" customHeight="1" x14ac:dyDescent="0.2">
      <c r="A39" s="1075"/>
      <c r="B39" s="1075"/>
      <c r="C39" s="1075"/>
      <c r="D39" s="1075"/>
      <c r="E39" s="1075"/>
      <c r="F39" s="1075"/>
      <c r="G39" s="1075"/>
      <c r="H39" s="1075"/>
      <c r="I39" s="1075"/>
    </row>
    <row r="40" spans="1:9" x14ac:dyDescent="0.2">
      <c r="A40" s="1075"/>
      <c r="B40" s="1075"/>
      <c r="C40" s="1075"/>
      <c r="D40" s="1075"/>
      <c r="E40" s="1075"/>
      <c r="F40" s="1075"/>
      <c r="G40" s="1075"/>
      <c r="H40" s="1075"/>
      <c r="I40" s="1075"/>
    </row>
    <row r="41" spans="1:9" x14ac:dyDescent="0.2">
      <c r="A41" s="1075"/>
      <c r="B41" s="1075"/>
      <c r="C41" s="1075"/>
      <c r="D41" s="1075"/>
      <c r="E41" s="1075"/>
      <c r="F41" s="1075"/>
      <c r="G41" s="1075"/>
      <c r="H41" s="1075"/>
      <c r="I41" s="1075"/>
    </row>
    <row r="42" spans="1:9" x14ac:dyDescent="0.2">
      <c r="A42" s="1075"/>
      <c r="B42" s="1075"/>
      <c r="C42" s="1075"/>
      <c r="D42" s="1075"/>
      <c r="E42" s="1075"/>
      <c r="F42" s="1075"/>
      <c r="G42" s="1075"/>
      <c r="H42" s="1075"/>
      <c r="I42" s="1075"/>
    </row>
  </sheetData>
  <customSheetViews>
    <customSheetView guid="{CDACE462-E102-46FB-B7AD-F64470052348}" showPageBreaks="1" printArea="1" hiddenRows="1">
      <pageMargins left="0.7" right="0.7" top="0.75" bottom="0.75" header="0.3" footer="0.3"/>
      <pageSetup orientation="portrait" r:id="rId1"/>
    </customSheetView>
    <customSheetView guid="{637755B1-4BDF-461E-9042-7506CE7F45C7}" showPageBreaks="1" printArea="1" hiddenRows="1">
      <pageMargins left="0.7" right="0.7" top="0.75" bottom="0.75" header="0.3" footer="0.3"/>
      <pageSetup orientation="portrait" r:id="rId2"/>
    </customSheetView>
  </customSheetViews>
  <mergeCells count="5">
    <mergeCell ref="A39:I42"/>
    <mergeCell ref="D4:F5"/>
    <mergeCell ref="A7:I10"/>
    <mergeCell ref="B11:H13"/>
    <mergeCell ref="C19:G19"/>
  </mergeCell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79"/>
  <sheetViews>
    <sheetView zoomScaleNormal="100" zoomScaleSheetLayoutView="142" workbookViewId="0">
      <selection sqref="A1:E1"/>
    </sheetView>
  </sheetViews>
  <sheetFormatPr defaultRowHeight="15" x14ac:dyDescent="0.25"/>
  <cols>
    <col min="1" max="1" width="17.5703125" style="60" customWidth="1"/>
    <col min="2" max="4" width="18.140625" style="61" customWidth="1"/>
    <col min="5" max="5" width="17.7109375" style="61" customWidth="1"/>
    <col min="6" max="16384" width="9.140625" style="62"/>
  </cols>
  <sheetData>
    <row r="1" spans="1:5" ht="37.5" customHeight="1" x14ac:dyDescent="0.25">
      <c r="A1" s="1098" t="s">
        <v>222</v>
      </c>
      <c r="B1" s="1099"/>
      <c r="C1" s="1099"/>
      <c r="D1" s="1099"/>
      <c r="E1" s="1100"/>
    </row>
    <row r="2" spans="1:5" ht="15" customHeight="1" x14ac:dyDescent="0.25">
      <c r="A2" s="1112" t="s">
        <v>1</v>
      </c>
      <c r="B2" s="1114" t="s">
        <v>223</v>
      </c>
      <c r="C2" s="1114"/>
      <c r="D2" s="1114"/>
      <c r="E2" s="1115" t="s">
        <v>224</v>
      </c>
    </row>
    <row r="3" spans="1:5" ht="26.25" x14ac:dyDescent="0.25">
      <c r="A3" s="1113"/>
      <c r="B3" s="1069" t="s">
        <v>208</v>
      </c>
      <c r="C3" s="1069" t="s">
        <v>225</v>
      </c>
      <c r="D3" s="1069" t="s">
        <v>226</v>
      </c>
      <c r="E3" s="1116"/>
    </row>
    <row r="4" spans="1:5" x14ac:dyDescent="0.25">
      <c r="A4" s="56" t="s">
        <v>7</v>
      </c>
      <c r="B4" s="1070" t="s">
        <v>9</v>
      </c>
      <c r="C4" s="1070" t="s">
        <v>9</v>
      </c>
      <c r="D4" s="1070" t="s">
        <v>9</v>
      </c>
      <c r="E4" s="21" t="s">
        <v>9</v>
      </c>
    </row>
    <row r="5" spans="1:5" x14ac:dyDescent="0.25">
      <c r="A5" s="56" t="s">
        <v>10</v>
      </c>
      <c r="B5" s="1070" t="s">
        <v>227</v>
      </c>
      <c r="C5" s="1070" t="s">
        <v>9</v>
      </c>
      <c r="D5" s="1070" t="s">
        <v>9</v>
      </c>
      <c r="E5" s="21" t="s">
        <v>9</v>
      </c>
    </row>
    <row r="6" spans="1:5" x14ac:dyDescent="0.25">
      <c r="A6" s="56" t="s">
        <v>14</v>
      </c>
      <c r="B6" s="1070" t="s">
        <v>9</v>
      </c>
      <c r="C6" s="1070" t="s">
        <v>137</v>
      </c>
      <c r="D6" s="1070" t="s">
        <v>9</v>
      </c>
      <c r="E6" s="21" t="s">
        <v>9</v>
      </c>
    </row>
    <row r="7" spans="1:5" x14ac:dyDescent="0.25">
      <c r="A7" s="56" t="s">
        <v>17</v>
      </c>
      <c r="B7" s="1070" t="s">
        <v>9</v>
      </c>
      <c r="C7" s="1070" t="s">
        <v>9</v>
      </c>
      <c r="D7" s="1070" t="s">
        <v>9</v>
      </c>
      <c r="E7" s="21" t="s">
        <v>9</v>
      </c>
    </row>
    <row r="8" spans="1:5" x14ac:dyDescent="0.25">
      <c r="A8" s="56" t="s">
        <v>135</v>
      </c>
      <c r="B8" s="1070" t="s">
        <v>137</v>
      </c>
      <c r="C8" s="1070" t="s">
        <v>137</v>
      </c>
      <c r="D8" s="1070" t="s">
        <v>137</v>
      </c>
      <c r="E8" s="21" t="s">
        <v>228</v>
      </c>
    </row>
    <row r="9" spans="1:5" x14ac:dyDescent="0.25">
      <c r="A9" s="56" t="s">
        <v>136</v>
      </c>
      <c r="B9" s="1070" t="s">
        <v>227</v>
      </c>
      <c r="C9" s="1070" t="s">
        <v>9</v>
      </c>
      <c r="D9" s="1070" t="s">
        <v>9</v>
      </c>
      <c r="E9" s="21" t="s">
        <v>9</v>
      </c>
    </row>
    <row r="10" spans="1:5" x14ac:dyDescent="0.25">
      <c r="A10" s="56" t="s">
        <v>25</v>
      </c>
      <c r="B10" s="1070" t="s">
        <v>229</v>
      </c>
      <c r="C10" s="1070" t="s">
        <v>229</v>
      </c>
      <c r="D10" s="1070" t="s">
        <v>229</v>
      </c>
      <c r="E10" s="21" t="s">
        <v>9</v>
      </c>
    </row>
    <row r="11" spans="1:5" x14ac:dyDescent="0.25">
      <c r="A11" s="56" t="s">
        <v>27</v>
      </c>
      <c r="B11" s="1070" t="s">
        <v>9</v>
      </c>
      <c r="C11" s="1070" t="s">
        <v>9</v>
      </c>
      <c r="D11" s="1070" t="s">
        <v>137</v>
      </c>
      <c r="E11" s="21" t="s">
        <v>9</v>
      </c>
    </row>
    <row r="12" spans="1:5" x14ac:dyDescent="0.25">
      <c r="A12" s="56" t="s">
        <v>29</v>
      </c>
      <c r="B12" s="1070" t="s">
        <v>9</v>
      </c>
      <c r="C12" s="1070" t="s">
        <v>9</v>
      </c>
      <c r="D12" s="1070" t="s">
        <v>9</v>
      </c>
      <c r="E12" s="21" t="s">
        <v>9</v>
      </c>
    </row>
    <row r="13" spans="1:5" x14ac:dyDescent="0.25">
      <c r="A13" s="56" t="s">
        <v>31</v>
      </c>
      <c r="B13" s="1070" t="s">
        <v>9</v>
      </c>
      <c r="C13" s="1070" t="s">
        <v>9</v>
      </c>
      <c r="D13" s="1070" t="s">
        <v>9</v>
      </c>
      <c r="E13" s="21" t="s">
        <v>9</v>
      </c>
    </row>
    <row r="14" spans="1:5" x14ac:dyDescent="0.25">
      <c r="A14" s="56" t="s">
        <v>33</v>
      </c>
      <c r="B14" s="1070" t="s">
        <v>137</v>
      </c>
      <c r="C14" s="1070" t="s">
        <v>137</v>
      </c>
      <c r="D14" s="1070" t="s">
        <v>137</v>
      </c>
      <c r="E14" s="21" t="s">
        <v>9</v>
      </c>
    </row>
    <row r="15" spans="1:5" x14ac:dyDescent="0.25">
      <c r="A15" s="56" t="s">
        <v>230</v>
      </c>
      <c r="B15" s="1070" t="s">
        <v>137</v>
      </c>
      <c r="C15" s="1070" t="s">
        <v>137</v>
      </c>
      <c r="D15" s="1070" t="s">
        <v>137</v>
      </c>
      <c r="E15" s="21" t="s">
        <v>228</v>
      </c>
    </row>
    <row r="16" spans="1:5" x14ac:dyDescent="0.25">
      <c r="A16" s="56" t="s">
        <v>35</v>
      </c>
      <c r="B16" s="1070" t="s">
        <v>9</v>
      </c>
      <c r="C16" s="1070" t="s">
        <v>9</v>
      </c>
      <c r="D16" s="1070" t="s">
        <v>9</v>
      </c>
      <c r="E16" s="21" t="s">
        <v>9</v>
      </c>
    </row>
    <row r="17" spans="1:5" x14ac:dyDescent="0.25">
      <c r="A17" s="56" t="s">
        <v>37</v>
      </c>
      <c r="B17" s="1070" t="s">
        <v>227</v>
      </c>
      <c r="C17" s="1070" t="s">
        <v>9</v>
      </c>
      <c r="D17" s="1070" t="s">
        <v>137</v>
      </c>
      <c r="E17" s="21" t="s">
        <v>9</v>
      </c>
    </row>
    <row r="18" spans="1:5" x14ac:dyDescent="0.25">
      <c r="A18" s="56" t="s">
        <v>40</v>
      </c>
      <c r="B18" s="1070" t="s">
        <v>9</v>
      </c>
      <c r="C18" s="1070" t="s">
        <v>9</v>
      </c>
      <c r="D18" s="1070" t="s">
        <v>9</v>
      </c>
      <c r="E18" s="21" t="s">
        <v>9</v>
      </c>
    </row>
    <row r="19" spans="1:5" x14ac:dyDescent="0.25">
      <c r="A19" s="56" t="s">
        <v>41</v>
      </c>
      <c r="B19" s="1070" t="s">
        <v>9</v>
      </c>
      <c r="C19" s="1070" t="s">
        <v>9</v>
      </c>
      <c r="D19" s="1070" t="s">
        <v>137</v>
      </c>
      <c r="E19" s="21" t="s">
        <v>9</v>
      </c>
    </row>
    <row r="20" spans="1:5" x14ac:dyDescent="0.25">
      <c r="A20" s="56" t="s">
        <v>42</v>
      </c>
      <c r="B20" s="1070" t="s">
        <v>9</v>
      </c>
      <c r="C20" s="1070" t="s">
        <v>9</v>
      </c>
      <c r="D20" s="1070" t="s">
        <v>9</v>
      </c>
      <c r="E20" s="21" t="s">
        <v>9</v>
      </c>
    </row>
    <row r="21" spans="1:5" x14ac:dyDescent="0.25">
      <c r="A21" s="56" t="s">
        <v>44</v>
      </c>
      <c r="B21" s="1070" t="s">
        <v>227</v>
      </c>
      <c r="C21" s="1070" t="s">
        <v>9</v>
      </c>
      <c r="D21" s="1070" t="s">
        <v>9</v>
      </c>
      <c r="E21" s="21" t="s">
        <v>9</v>
      </c>
    </row>
    <row r="22" spans="1:5" x14ac:dyDescent="0.25">
      <c r="A22" s="56" t="s">
        <v>46</v>
      </c>
      <c r="B22" s="1070" t="s">
        <v>227</v>
      </c>
      <c r="C22" s="1070" t="s">
        <v>9</v>
      </c>
      <c r="D22" s="1070" t="s">
        <v>9</v>
      </c>
      <c r="E22" s="21" t="s">
        <v>9</v>
      </c>
    </row>
    <row r="23" spans="1:5" x14ac:dyDescent="0.25">
      <c r="A23" s="56" t="s">
        <v>47</v>
      </c>
      <c r="B23" s="1070" t="s">
        <v>2075</v>
      </c>
      <c r="C23" s="1070" t="s">
        <v>2076</v>
      </c>
      <c r="D23" s="1070" t="s">
        <v>2076</v>
      </c>
      <c r="E23" s="21" t="s">
        <v>1302</v>
      </c>
    </row>
    <row r="24" spans="1:5" x14ac:dyDescent="0.25">
      <c r="A24" s="56" t="s">
        <v>48</v>
      </c>
      <c r="B24" s="1070" t="s">
        <v>137</v>
      </c>
      <c r="C24" s="1070" t="s">
        <v>137</v>
      </c>
      <c r="D24" s="1070" t="s">
        <v>137</v>
      </c>
      <c r="E24" s="21" t="s">
        <v>9</v>
      </c>
    </row>
    <row r="25" spans="1:5" x14ac:dyDescent="0.25">
      <c r="A25" s="56" t="s">
        <v>51</v>
      </c>
      <c r="B25" s="1070" t="s">
        <v>9</v>
      </c>
      <c r="C25" s="1070" t="s">
        <v>9</v>
      </c>
      <c r="D25" s="1070" t="s">
        <v>9</v>
      </c>
      <c r="E25" s="21" t="s">
        <v>9</v>
      </c>
    </row>
    <row r="26" spans="1:5" x14ac:dyDescent="0.25">
      <c r="A26" s="56" t="s">
        <v>52</v>
      </c>
      <c r="B26" s="1070" t="s">
        <v>9</v>
      </c>
      <c r="C26" s="1070" t="s">
        <v>9</v>
      </c>
      <c r="D26" s="1070" t="s">
        <v>9</v>
      </c>
      <c r="E26" s="21" t="s">
        <v>9</v>
      </c>
    </row>
    <row r="27" spans="1:5" x14ac:dyDescent="0.25">
      <c r="A27" s="56" t="s">
        <v>55</v>
      </c>
      <c r="B27" s="1070" t="s">
        <v>2077</v>
      </c>
      <c r="C27" s="1070" t="s">
        <v>9</v>
      </c>
      <c r="D27" s="1070" t="s">
        <v>9</v>
      </c>
      <c r="E27" s="21" t="s">
        <v>9</v>
      </c>
    </row>
    <row r="28" spans="1:5" x14ac:dyDescent="0.25">
      <c r="A28" s="56" t="s">
        <v>56</v>
      </c>
      <c r="B28" s="1070" t="s">
        <v>9</v>
      </c>
      <c r="C28" s="1070" t="s">
        <v>9</v>
      </c>
      <c r="D28" s="1070" t="s">
        <v>9</v>
      </c>
      <c r="E28" s="21" t="s">
        <v>9</v>
      </c>
    </row>
    <row r="29" spans="1:5" x14ac:dyDescent="0.25">
      <c r="A29" s="56" t="s">
        <v>57</v>
      </c>
      <c r="B29" s="1070" t="s">
        <v>9</v>
      </c>
      <c r="C29" s="1070" t="s">
        <v>9</v>
      </c>
      <c r="D29" s="1070" t="s">
        <v>9</v>
      </c>
      <c r="E29" s="21" t="s">
        <v>9</v>
      </c>
    </row>
    <row r="30" spans="1:5" x14ac:dyDescent="0.25">
      <c r="A30" s="56" t="s">
        <v>58</v>
      </c>
      <c r="B30" s="1070" t="s">
        <v>9</v>
      </c>
      <c r="C30" s="1070" t="s">
        <v>9</v>
      </c>
      <c r="D30" s="1070" t="s">
        <v>9</v>
      </c>
      <c r="E30" s="21" t="s">
        <v>9</v>
      </c>
    </row>
    <row r="31" spans="1:5" x14ac:dyDescent="0.25">
      <c r="A31" s="56" t="s">
        <v>59</v>
      </c>
      <c r="B31" s="1070" t="s">
        <v>137</v>
      </c>
      <c r="C31" s="1070" t="s">
        <v>137</v>
      </c>
      <c r="D31" s="1070" t="s">
        <v>137</v>
      </c>
      <c r="E31" s="21" t="s">
        <v>9</v>
      </c>
    </row>
    <row r="32" spans="1:5" x14ac:dyDescent="0.25">
      <c r="A32" s="56" t="s">
        <v>60</v>
      </c>
      <c r="B32" s="1070" t="s">
        <v>9</v>
      </c>
      <c r="C32" s="1070" t="s">
        <v>9</v>
      </c>
      <c r="D32" s="1070" t="s">
        <v>137</v>
      </c>
      <c r="E32" s="21" t="s">
        <v>9</v>
      </c>
    </row>
    <row r="33" spans="1:5" x14ac:dyDescent="0.25">
      <c r="A33" s="56" t="s">
        <v>61</v>
      </c>
      <c r="B33" s="1070" t="s">
        <v>9</v>
      </c>
      <c r="C33" s="1070" t="s">
        <v>9</v>
      </c>
      <c r="D33" s="1070" t="s">
        <v>9</v>
      </c>
      <c r="E33" s="21" t="s">
        <v>9</v>
      </c>
    </row>
    <row r="34" spans="1:5" x14ac:dyDescent="0.25">
      <c r="A34" s="56" t="s">
        <v>62</v>
      </c>
      <c r="B34" s="1070" t="s">
        <v>9</v>
      </c>
      <c r="C34" s="1070" t="s">
        <v>9</v>
      </c>
      <c r="D34" s="1070" t="s">
        <v>137</v>
      </c>
      <c r="E34" s="21" t="s">
        <v>9</v>
      </c>
    </row>
    <row r="35" spans="1:5" x14ac:dyDescent="0.25">
      <c r="A35" s="56" t="s">
        <v>63</v>
      </c>
      <c r="B35" s="1070" t="s">
        <v>137</v>
      </c>
      <c r="C35" s="1070" t="s">
        <v>137</v>
      </c>
      <c r="D35" s="1070" t="s">
        <v>137</v>
      </c>
      <c r="E35" s="21" t="s">
        <v>9</v>
      </c>
    </row>
    <row r="36" spans="1:5" x14ac:dyDescent="0.25">
      <c r="A36" s="56" t="s">
        <v>65</v>
      </c>
      <c r="B36" s="1070" t="s">
        <v>232</v>
      </c>
      <c r="C36" s="1070" t="s">
        <v>137</v>
      </c>
      <c r="D36" s="1070" t="s">
        <v>137</v>
      </c>
      <c r="E36" s="21" t="s">
        <v>233</v>
      </c>
    </row>
    <row r="37" spans="1:5" x14ac:dyDescent="0.25">
      <c r="A37" s="56" t="s">
        <v>66</v>
      </c>
      <c r="B37" s="1070" t="s">
        <v>9</v>
      </c>
      <c r="C37" s="1070" t="s">
        <v>9</v>
      </c>
      <c r="D37" s="1070" t="s">
        <v>9</v>
      </c>
      <c r="E37" s="21" t="s">
        <v>9</v>
      </c>
    </row>
    <row r="38" spans="1:5" x14ac:dyDescent="0.25">
      <c r="A38" s="56" t="s">
        <v>67</v>
      </c>
      <c r="B38" s="1070" t="s">
        <v>9</v>
      </c>
      <c r="C38" s="1070" t="s">
        <v>9</v>
      </c>
      <c r="D38" s="1070" t="s">
        <v>9</v>
      </c>
      <c r="E38" s="21" t="s">
        <v>9</v>
      </c>
    </row>
    <row r="39" spans="1:5" x14ac:dyDescent="0.25">
      <c r="A39" s="56" t="s">
        <v>69</v>
      </c>
      <c r="B39" s="1070" t="s">
        <v>9</v>
      </c>
      <c r="C39" s="1070" t="s">
        <v>9</v>
      </c>
      <c r="D39" s="1070" t="s">
        <v>9</v>
      </c>
      <c r="E39" s="21" t="s">
        <v>9</v>
      </c>
    </row>
    <row r="40" spans="1:5" x14ac:dyDescent="0.25">
      <c r="A40" s="56" t="s">
        <v>70</v>
      </c>
      <c r="B40" s="1070" t="s">
        <v>9</v>
      </c>
      <c r="C40" s="1070" t="s">
        <v>9</v>
      </c>
      <c r="D40" s="1070" t="s">
        <v>9</v>
      </c>
      <c r="E40" s="21" t="s">
        <v>9</v>
      </c>
    </row>
    <row r="41" spans="1:5" x14ac:dyDescent="0.25">
      <c r="A41" s="56" t="s">
        <v>71</v>
      </c>
      <c r="B41" s="1070" t="s">
        <v>232</v>
      </c>
      <c r="C41" s="1070" t="s">
        <v>137</v>
      </c>
      <c r="D41" s="1070" t="s">
        <v>137</v>
      </c>
      <c r="E41" s="21" t="s">
        <v>9</v>
      </c>
    </row>
    <row r="42" spans="1:5" x14ac:dyDescent="0.25">
      <c r="A42" s="56" t="s">
        <v>72</v>
      </c>
      <c r="B42" s="1070" t="s">
        <v>137</v>
      </c>
      <c r="C42" s="1070" t="s">
        <v>137</v>
      </c>
      <c r="D42" s="1070" t="s">
        <v>137</v>
      </c>
      <c r="E42" s="21" t="s">
        <v>9</v>
      </c>
    </row>
    <row r="43" spans="1:5" x14ac:dyDescent="0.25">
      <c r="A43" s="934" t="s">
        <v>74</v>
      </c>
      <c r="B43" s="1070" t="s">
        <v>9</v>
      </c>
      <c r="C43" s="1070" t="s">
        <v>9</v>
      </c>
      <c r="D43" s="1070" t="s">
        <v>137</v>
      </c>
      <c r="E43" s="1071" t="s">
        <v>9</v>
      </c>
    </row>
    <row r="44" spans="1:5" x14ac:dyDescent="0.25">
      <c r="A44" s="56" t="s">
        <v>75</v>
      </c>
      <c r="B44" s="1070" t="s">
        <v>9</v>
      </c>
      <c r="C44" s="1070" t="s">
        <v>9</v>
      </c>
      <c r="D44" s="1070" t="s">
        <v>9</v>
      </c>
      <c r="E44" s="21" t="s">
        <v>9</v>
      </c>
    </row>
    <row r="45" spans="1:5" ht="6.75" customHeight="1" thickBot="1" x14ac:dyDescent="0.3">
      <c r="A45" s="934"/>
      <c r="B45" s="1070"/>
      <c r="C45" s="1070"/>
      <c r="D45" s="1070"/>
      <c r="E45" s="1071"/>
    </row>
    <row r="46" spans="1:5" ht="37.5" customHeight="1" x14ac:dyDescent="0.25">
      <c r="A46" s="1098" t="s">
        <v>222</v>
      </c>
      <c r="B46" s="1099"/>
      <c r="C46" s="1099"/>
      <c r="D46" s="1099"/>
      <c r="E46" s="1100"/>
    </row>
    <row r="47" spans="1:5" ht="15" customHeight="1" x14ac:dyDescent="0.25">
      <c r="A47" s="1112" t="s">
        <v>1</v>
      </c>
      <c r="B47" s="1114" t="s">
        <v>223</v>
      </c>
      <c r="C47" s="1114"/>
      <c r="D47" s="1114"/>
      <c r="E47" s="1115" t="s">
        <v>224</v>
      </c>
    </row>
    <row r="48" spans="1:5" ht="26.25" x14ac:dyDescent="0.25">
      <c r="A48" s="1113"/>
      <c r="B48" s="1069" t="s">
        <v>208</v>
      </c>
      <c r="C48" s="1069" t="s">
        <v>225</v>
      </c>
      <c r="D48" s="1069" t="s">
        <v>226</v>
      </c>
      <c r="E48" s="1116"/>
    </row>
    <row r="49" spans="1:5" x14ac:dyDescent="0.25">
      <c r="A49" s="56" t="s">
        <v>76</v>
      </c>
      <c r="B49" s="1070" t="s">
        <v>9</v>
      </c>
      <c r="C49" s="1070" t="s">
        <v>9</v>
      </c>
      <c r="D49" s="1070" t="s">
        <v>9</v>
      </c>
      <c r="E49" s="21" t="s">
        <v>9</v>
      </c>
    </row>
    <row r="50" spans="1:5" ht="15" customHeight="1" x14ac:dyDescent="0.25">
      <c r="A50" s="56" t="s">
        <v>78</v>
      </c>
      <c r="B50" s="1070" t="s">
        <v>9</v>
      </c>
      <c r="C50" s="1070" t="s">
        <v>9</v>
      </c>
      <c r="D50" s="1070" t="s">
        <v>9</v>
      </c>
      <c r="E50" s="21" t="s">
        <v>9</v>
      </c>
    </row>
    <row r="51" spans="1:5" x14ac:dyDescent="0.25">
      <c r="A51" s="56" t="s">
        <v>79</v>
      </c>
      <c r="B51" s="1070" t="s">
        <v>227</v>
      </c>
      <c r="C51" s="1070" t="s">
        <v>9</v>
      </c>
      <c r="D51" s="1070" t="s">
        <v>9</v>
      </c>
      <c r="E51" s="21" t="s">
        <v>9</v>
      </c>
    </row>
    <row r="52" spans="1:5" x14ac:dyDescent="0.25">
      <c r="A52" s="56" t="s">
        <v>80</v>
      </c>
      <c r="B52" s="1070" t="s">
        <v>137</v>
      </c>
      <c r="C52" s="1070" t="s">
        <v>137</v>
      </c>
      <c r="D52" s="1070" t="s">
        <v>137</v>
      </c>
      <c r="E52" s="21" t="s">
        <v>9</v>
      </c>
    </row>
    <row r="53" spans="1:5" x14ac:dyDescent="0.25">
      <c r="A53" s="56" t="s">
        <v>81</v>
      </c>
      <c r="B53" s="1070" t="s">
        <v>227</v>
      </c>
      <c r="C53" s="1070" t="s">
        <v>9</v>
      </c>
      <c r="D53" s="1070" t="s">
        <v>9</v>
      </c>
      <c r="E53" s="21" t="s">
        <v>9</v>
      </c>
    </row>
    <row r="54" spans="1:5" x14ac:dyDescent="0.25">
      <c r="A54" s="56" t="s">
        <v>83</v>
      </c>
      <c r="B54" s="1070" t="s">
        <v>9</v>
      </c>
      <c r="C54" s="1070" t="s">
        <v>9</v>
      </c>
      <c r="D54" s="1070" t="s">
        <v>9</v>
      </c>
      <c r="E54" s="21" t="s">
        <v>9</v>
      </c>
    </row>
    <row r="55" spans="1:5" x14ac:dyDescent="0.25">
      <c r="A55" s="56" t="s">
        <v>85</v>
      </c>
      <c r="B55" s="1070" t="s">
        <v>232</v>
      </c>
      <c r="C55" s="1070" t="s">
        <v>137</v>
      </c>
      <c r="D55" s="1070" t="s">
        <v>137</v>
      </c>
      <c r="E55" s="21" t="s">
        <v>1256</v>
      </c>
    </row>
    <row r="56" spans="1:5" x14ac:dyDescent="0.25">
      <c r="A56" s="56" t="s">
        <v>87</v>
      </c>
      <c r="B56" s="1070" t="s">
        <v>9</v>
      </c>
      <c r="C56" s="1070" t="s">
        <v>9</v>
      </c>
      <c r="D56" s="1070" t="s">
        <v>9</v>
      </c>
      <c r="E56" s="21" t="s">
        <v>9</v>
      </c>
    </row>
    <row r="57" spans="1:5" x14ac:dyDescent="0.25">
      <c r="A57" s="56" t="s">
        <v>88</v>
      </c>
      <c r="B57" s="1070" t="s">
        <v>137</v>
      </c>
      <c r="C57" s="1070" t="s">
        <v>137</v>
      </c>
      <c r="D57" s="1070" t="s">
        <v>137</v>
      </c>
      <c r="E57" s="21" t="s">
        <v>2069</v>
      </c>
    </row>
    <row r="58" spans="1:5" x14ac:dyDescent="0.25">
      <c r="A58" s="38" t="s">
        <v>89</v>
      </c>
      <c r="B58" s="1070" t="s">
        <v>137</v>
      </c>
      <c r="C58" s="1070" t="s">
        <v>137</v>
      </c>
      <c r="D58" s="1070" t="s">
        <v>137</v>
      </c>
      <c r="E58" s="27" t="s">
        <v>9</v>
      </c>
    </row>
    <row r="59" spans="1:5" ht="15" customHeight="1" x14ac:dyDescent="0.25">
      <c r="A59" s="1091" t="s">
        <v>90</v>
      </c>
      <c r="B59" s="1091"/>
      <c r="C59" s="1091"/>
      <c r="D59" s="1091"/>
      <c r="E59" s="1087"/>
    </row>
    <row r="60" spans="1:5" x14ac:dyDescent="0.25">
      <c r="A60" s="63"/>
    </row>
    <row r="65" spans="2:5" x14ac:dyDescent="0.25">
      <c r="B65" s="41"/>
      <c r="C65" s="41"/>
      <c r="D65" s="41"/>
      <c r="E65" s="41"/>
    </row>
    <row r="66" spans="2:5" x14ac:dyDescent="0.25">
      <c r="B66" s="41"/>
      <c r="C66" s="41"/>
      <c r="D66" s="41"/>
      <c r="E66" s="41"/>
    </row>
    <row r="67" spans="2:5" x14ac:dyDescent="0.25">
      <c r="B67" s="41"/>
      <c r="C67" s="41"/>
      <c r="D67" s="41"/>
      <c r="E67" s="41"/>
    </row>
    <row r="68" spans="2:5" x14ac:dyDescent="0.25">
      <c r="B68" s="41"/>
      <c r="C68" s="41"/>
      <c r="D68" s="41"/>
      <c r="E68" s="41"/>
    </row>
    <row r="69" spans="2:5" x14ac:dyDescent="0.25">
      <c r="B69" s="41"/>
      <c r="C69" s="41"/>
      <c r="D69" s="41"/>
      <c r="E69" s="41"/>
    </row>
    <row r="70" spans="2:5" x14ac:dyDescent="0.25">
      <c r="B70" s="41"/>
      <c r="C70" s="41"/>
      <c r="D70" s="41"/>
      <c r="E70" s="41"/>
    </row>
    <row r="71" spans="2:5" x14ac:dyDescent="0.25">
      <c r="B71" s="41"/>
      <c r="C71" s="41"/>
      <c r="D71" s="41"/>
      <c r="E71" s="41"/>
    </row>
    <row r="72" spans="2:5" x14ac:dyDescent="0.25">
      <c r="B72" s="41"/>
      <c r="C72" s="41"/>
      <c r="D72" s="41"/>
      <c r="E72" s="41"/>
    </row>
    <row r="73" spans="2:5" x14ac:dyDescent="0.25">
      <c r="B73" s="41"/>
      <c r="C73" s="41"/>
      <c r="D73" s="41"/>
      <c r="E73" s="41"/>
    </row>
    <row r="74" spans="2:5" x14ac:dyDescent="0.25">
      <c r="B74" s="41"/>
      <c r="C74" s="41"/>
      <c r="D74" s="41"/>
      <c r="E74" s="41"/>
    </row>
    <row r="75" spans="2:5" x14ac:dyDescent="0.25">
      <c r="B75" s="41"/>
      <c r="C75" s="41"/>
      <c r="D75" s="41"/>
      <c r="E75" s="41"/>
    </row>
    <row r="76" spans="2:5" x14ac:dyDescent="0.25">
      <c r="B76" s="41"/>
      <c r="C76" s="41"/>
      <c r="D76" s="41"/>
      <c r="E76" s="41"/>
    </row>
    <row r="77" spans="2:5" x14ac:dyDescent="0.25">
      <c r="B77" s="41"/>
      <c r="C77" s="41"/>
      <c r="D77" s="41"/>
      <c r="E77" s="41"/>
    </row>
    <row r="78" spans="2:5" x14ac:dyDescent="0.25">
      <c r="B78" s="41"/>
      <c r="C78" s="41"/>
      <c r="D78" s="41"/>
      <c r="E78" s="41"/>
    </row>
    <row r="79" spans="2:5" x14ac:dyDescent="0.25">
      <c r="B79" s="41"/>
      <c r="C79" s="41"/>
      <c r="D79" s="41"/>
      <c r="E79" s="41"/>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sqref="A1:E1"/>
      <pageMargins left="0.7" right="0.7" top="0.75" bottom="0.75" header="0.3" footer="0.3"/>
      <pageSetup orientation="portrait" r:id="rId2"/>
    </customSheetView>
  </customSheetViews>
  <mergeCells count="9">
    <mergeCell ref="A59:E59"/>
    <mergeCell ref="A1:E1"/>
    <mergeCell ref="A2:A3"/>
    <mergeCell ref="B2:D2"/>
    <mergeCell ref="E2:E3"/>
    <mergeCell ref="A46:E46"/>
    <mergeCell ref="A47:A48"/>
    <mergeCell ref="B47:D47"/>
    <mergeCell ref="E47:E48"/>
  </mergeCell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3"/>
  <sheetViews>
    <sheetView zoomScaleNormal="100" workbookViewId="0">
      <selection sqref="A1:F1"/>
    </sheetView>
  </sheetViews>
  <sheetFormatPr defaultRowHeight="15" x14ac:dyDescent="0.25"/>
  <cols>
    <col min="1" max="1" width="12.140625" style="60" customWidth="1"/>
    <col min="2" max="5" width="14.28515625" style="61" customWidth="1"/>
    <col min="6" max="6" width="20.42578125" style="61" customWidth="1"/>
    <col min="7" max="16384" width="9.140625" style="64"/>
  </cols>
  <sheetData>
    <row r="1" spans="1:9" ht="37.5" customHeight="1" x14ac:dyDescent="0.25">
      <c r="A1" s="1098" t="s">
        <v>234</v>
      </c>
      <c r="B1" s="1099"/>
      <c r="C1" s="1099"/>
      <c r="D1" s="1099"/>
      <c r="E1" s="1099"/>
      <c r="F1" s="1100"/>
    </row>
    <row r="2" spans="1:9" ht="33.75" customHeight="1" x14ac:dyDescent="0.25">
      <c r="A2" s="36" t="s">
        <v>1</v>
      </c>
      <c r="B2" s="17" t="s">
        <v>208</v>
      </c>
      <c r="C2" s="17" t="s">
        <v>209</v>
      </c>
      <c r="D2" s="17" t="s">
        <v>210</v>
      </c>
      <c r="E2" s="17" t="s">
        <v>211</v>
      </c>
      <c r="F2" s="18" t="s">
        <v>212</v>
      </c>
    </row>
    <row r="3" spans="1:9" x14ac:dyDescent="0.25">
      <c r="A3" s="56" t="s">
        <v>7</v>
      </c>
      <c r="B3" s="20" t="s">
        <v>213</v>
      </c>
      <c r="C3" s="20" t="s">
        <v>214</v>
      </c>
      <c r="D3" s="20" t="s">
        <v>214</v>
      </c>
      <c r="E3" s="20" t="s">
        <v>214</v>
      </c>
      <c r="F3" s="21" t="s">
        <v>235</v>
      </c>
    </row>
    <row r="4" spans="1:9" x14ac:dyDescent="0.25">
      <c r="A4" s="56" t="s">
        <v>10</v>
      </c>
      <c r="B4" s="20" t="s">
        <v>213</v>
      </c>
      <c r="C4" s="20" t="s">
        <v>213</v>
      </c>
      <c r="D4" s="20" t="s">
        <v>213</v>
      </c>
      <c r="E4" s="20" t="s">
        <v>213</v>
      </c>
      <c r="F4" s="21" t="s">
        <v>235</v>
      </c>
    </row>
    <row r="5" spans="1:9" x14ac:dyDescent="0.25">
      <c r="A5" s="56" t="s">
        <v>14</v>
      </c>
      <c r="B5" s="20" t="s">
        <v>213</v>
      </c>
      <c r="C5" s="20" t="s">
        <v>213</v>
      </c>
      <c r="D5" s="20" t="s">
        <v>213</v>
      </c>
      <c r="E5" s="20" t="s">
        <v>213</v>
      </c>
      <c r="F5" s="21" t="s">
        <v>213</v>
      </c>
    </row>
    <row r="6" spans="1:9" x14ac:dyDescent="0.25">
      <c r="A6" s="56" t="s">
        <v>17</v>
      </c>
      <c r="B6" s="911" t="s">
        <v>213</v>
      </c>
      <c r="C6" s="905" t="s">
        <v>214</v>
      </c>
      <c r="D6" s="905" t="s">
        <v>214</v>
      </c>
      <c r="E6" s="905" t="s">
        <v>214</v>
      </c>
      <c r="F6" s="21" t="s">
        <v>214</v>
      </c>
    </row>
    <row r="7" spans="1:9" x14ac:dyDescent="0.25">
      <c r="A7" s="56" t="s">
        <v>135</v>
      </c>
      <c r="B7" s="20" t="s">
        <v>213</v>
      </c>
      <c r="C7" s="20" t="s">
        <v>213</v>
      </c>
      <c r="D7" s="20" t="s">
        <v>213</v>
      </c>
      <c r="E7" s="20" t="s">
        <v>213</v>
      </c>
      <c r="F7" s="21" t="s">
        <v>213</v>
      </c>
    </row>
    <row r="8" spans="1:9" x14ac:dyDescent="0.25">
      <c r="A8" s="56" t="s">
        <v>136</v>
      </c>
      <c r="B8" s="20" t="s">
        <v>213</v>
      </c>
      <c r="C8" s="20" t="s">
        <v>213</v>
      </c>
      <c r="D8" s="20" t="s">
        <v>213</v>
      </c>
      <c r="E8" s="20" t="s">
        <v>213</v>
      </c>
      <c r="F8" s="21" t="s">
        <v>235</v>
      </c>
    </row>
    <row r="9" spans="1:9" x14ac:dyDescent="0.25">
      <c r="A9" s="56" t="s">
        <v>25</v>
      </c>
      <c r="B9" s="20" t="s">
        <v>213</v>
      </c>
      <c r="C9" s="20" t="s">
        <v>213</v>
      </c>
      <c r="D9" s="20" t="s">
        <v>213</v>
      </c>
      <c r="E9" s="20" t="s">
        <v>213</v>
      </c>
      <c r="F9" s="21" t="s">
        <v>213</v>
      </c>
    </row>
    <row r="10" spans="1:9" x14ac:dyDescent="0.25">
      <c r="A10" s="56" t="s">
        <v>27</v>
      </c>
      <c r="B10" s="20" t="s">
        <v>213</v>
      </c>
      <c r="C10" s="20" t="s">
        <v>213</v>
      </c>
      <c r="D10" s="20" t="s">
        <v>213</v>
      </c>
      <c r="E10" s="20" t="s">
        <v>213</v>
      </c>
      <c r="F10" s="21" t="s">
        <v>213</v>
      </c>
    </row>
    <row r="11" spans="1:9" x14ac:dyDescent="0.25">
      <c r="A11" s="56" t="s">
        <v>29</v>
      </c>
      <c r="B11" s="20" t="s">
        <v>213</v>
      </c>
      <c r="C11" s="20" t="s">
        <v>213</v>
      </c>
      <c r="D11" s="20" t="s">
        <v>213</v>
      </c>
      <c r="E11" s="20" t="s">
        <v>213</v>
      </c>
      <c r="F11" s="21" t="s">
        <v>213</v>
      </c>
    </row>
    <row r="12" spans="1:9" x14ac:dyDescent="0.25">
      <c r="A12" s="56" t="s">
        <v>31</v>
      </c>
      <c r="B12" s="20" t="s">
        <v>213</v>
      </c>
      <c r="C12" s="20" t="s">
        <v>213</v>
      </c>
      <c r="D12" s="20" t="s">
        <v>213</v>
      </c>
      <c r="E12" s="20" t="s">
        <v>213</v>
      </c>
      <c r="F12" s="21" t="s">
        <v>213</v>
      </c>
    </row>
    <row r="13" spans="1:9" x14ac:dyDescent="0.25">
      <c r="A13" s="56" t="s">
        <v>33</v>
      </c>
      <c r="B13" s="20" t="s">
        <v>213</v>
      </c>
      <c r="C13" s="20" t="s">
        <v>213</v>
      </c>
      <c r="D13" s="20" t="s">
        <v>213</v>
      </c>
      <c r="E13" s="20" t="s">
        <v>213</v>
      </c>
      <c r="F13" s="21" t="s">
        <v>213</v>
      </c>
    </row>
    <row r="14" spans="1:9" x14ac:dyDescent="0.25">
      <c r="A14" s="56" t="s">
        <v>1328</v>
      </c>
      <c r="B14" s="20" t="s">
        <v>213</v>
      </c>
      <c r="C14" s="20" t="s">
        <v>213</v>
      </c>
      <c r="D14" s="20" t="s">
        <v>213</v>
      </c>
      <c r="E14" s="981" t="s">
        <v>213</v>
      </c>
      <c r="F14" s="21" t="s">
        <v>213</v>
      </c>
    </row>
    <row r="15" spans="1:9" x14ac:dyDescent="0.25">
      <c r="A15" s="56" t="s">
        <v>35</v>
      </c>
      <c r="B15" s="20" t="s">
        <v>213</v>
      </c>
      <c r="C15" s="20" t="s">
        <v>213</v>
      </c>
      <c r="D15" s="20" t="s">
        <v>213</v>
      </c>
      <c r="E15" s="20" t="s">
        <v>213</v>
      </c>
      <c r="F15" s="21" t="s">
        <v>213</v>
      </c>
    </row>
    <row r="16" spans="1:9" x14ac:dyDescent="0.25">
      <c r="A16" s="56" t="s">
        <v>37</v>
      </c>
      <c r="B16" s="20" t="s">
        <v>213</v>
      </c>
      <c r="C16" s="20" t="s">
        <v>213</v>
      </c>
      <c r="D16" s="20" t="s">
        <v>213</v>
      </c>
      <c r="E16" s="20" t="s">
        <v>213</v>
      </c>
      <c r="F16" s="21" t="s">
        <v>235</v>
      </c>
      <c r="I16" s="64" t="s">
        <v>123</v>
      </c>
    </row>
    <row r="17" spans="1:6" x14ac:dyDescent="0.25">
      <c r="A17" s="56" t="s">
        <v>40</v>
      </c>
      <c r="B17" s="20" t="s">
        <v>214</v>
      </c>
      <c r="C17" s="20" t="s">
        <v>213</v>
      </c>
      <c r="D17" s="20" t="s">
        <v>213</v>
      </c>
      <c r="E17" s="20" t="s">
        <v>214</v>
      </c>
      <c r="F17" s="21" t="s">
        <v>214</v>
      </c>
    </row>
    <row r="18" spans="1:6" x14ac:dyDescent="0.25">
      <c r="A18" s="56" t="s">
        <v>41</v>
      </c>
      <c r="B18" s="20" t="s">
        <v>213</v>
      </c>
      <c r="C18" s="20" t="s">
        <v>213</v>
      </c>
      <c r="D18" s="20" t="s">
        <v>213</v>
      </c>
      <c r="E18" s="20" t="s">
        <v>213</v>
      </c>
      <c r="F18" s="21" t="s">
        <v>213</v>
      </c>
    </row>
    <row r="19" spans="1:6" x14ac:dyDescent="0.25">
      <c r="A19" s="56" t="s">
        <v>42</v>
      </c>
      <c r="B19" s="20" t="s">
        <v>213</v>
      </c>
      <c r="C19" s="20" t="s">
        <v>214</v>
      </c>
      <c r="D19" s="20" t="s">
        <v>214</v>
      </c>
      <c r="E19" s="20" t="s">
        <v>213</v>
      </c>
      <c r="F19" s="21" t="s">
        <v>213</v>
      </c>
    </row>
    <row r="20" spans="1:6" x14ac:dyDescent="0.25">
      <c r="A20" s="56" t="s">
        <v>44</v>
      </c>
      <c r="B20" s="20" t="s">
        <v>213</v>
      </c>
      <c r="C20" s="20" t="s">
        <v>213</v>
      </c>
      <c r="D20" s="20" t="s">
        <v>213</v>
      </c>
      <c r="E20" s="20" t="s">
        <v>213</v>
      </c>
      <c r="F20" s="21" t="s">
        <v>213</v>
      </c>
    </row>
    <row r="21" spans="1:6" x14ac:dyDescent="0.25">
      <c r="A21" s="56" t="s">
        <v>46</v>
      </c>
      <c r="B21" s="20" t="s">
        <v>213</v>
      </c>
      <c r="C21" s="20" t="s">
        <v>213</v>
      </c>
      <c r="D21" s="20" t="s">
        <v>213</v>
      </c>
      <c r="E21" s="20" t="s">
        <v>213</v>
      </c>
      <c r="F21" s="21" t="s">
        <v>213</v>
      </c>
    </row>
    <row r="22" spans="1:6" x14ac:dyDescent="0.25">
      <c r="A22" s="56" t="s">
        <v>47</v>
      </c>
      <c r="B22" s="20" t="s">
        <v>213</v>
      </c>
      <c r="C22" s="20" t="s">
        <v>213</v>
      </c>
      <c r="D22" s="20" t="s">
        <v>213</v>
      </c>
      <c r="E22" s="20" t="s">
        <v>213</v>
      </c>
      <c r="F22" s="21" t="s">
        <v>213</v>
      </c>
    </row>
    <row r="23" spans="1:6" x14ac:dyDescent="0.25">
      <c r="A23" s="56" t="s">
        <v>48</v>
      </c>
      <c r="B23" s="20" t="s">
        <v>213</v>
      </c>
      <c r="C23" s="20" t="s">
        <v>213</v>
      </c>
      <c r="D23" s="20" t="s">
        <v>213</v>
      </c>
      <c r="E23" s="20" t="s">
        <v>213</v>
      </c>
      <c r="F23" s="21" t="s">
        <v>213</v>
      </c>
    </row>
    <row r="24" spans="1:6" x14ac:dyDescent="0.25">
      <c r="A24" s="56" t="s">
        <v>51</v>
      </c>
      <c r="B24" s="20" t="s">
        <v>213</v>
      </c>
      <c r="C24" s="20" t="s">
        <v>213</v>
      </c>
      <c r="D24" s="20" t="s">
        <v>213</v>
      </c>
      <c r="E24" s="20" t="s">
        <v>213</v>
      </c>
      <c r="F24" s="21" t="s">
        <v>213</v>
      </c>
    </row>
    <row r="25" spans="1:6" x14ac:dyDescent="0.25">
      <c r="A25" s="56" t="s">
        <v>52</v>
      </c>
      <c r="B25" s="20" t="s">
        <v>213</v>
      </c>
      <c r="C25" s="20" t="s">
        <v>213</v>
      </c>
      <c r="D25" s="20" t="s">
        <v>214</v>
      </c>
      <c r="E25" s="20" t="s">
        <v>213</v>
      </c>
      <c r="F25" s="21" t="s">
        <v>213</v>
      </c>
    </row>
    <row r="26" spans="1:6" x14ac:dyDescent="0.25">
      <c r="A26" s="56" t="s">
        <v>55</v>
      </c>
      <c r="B26" s="20" t="s">
        <v>213</v>
      </c>
      <c r="C26" s="20" t="s">
        <v>213</v>
      </c>
      <c r="D26" s="20" t="s">
        <v>213</v>
      </c>
      <c r="E26" s="20" t="s">
        <v>213</v>
      </c>
      <c r="F26" s="21" t="s">
        <v>213</v>
      </c>
    </row>
    <row r="27" spans="1:6" x14ac:dyDescent="0.25">
      <c r="A27" s="56" t="s">
        <v>56</v>
      </c>
      <c r="B27" s="910" t="s">
        <v>214</v>
      </c>
      <c r="C27" s="57" t="s">
        <v>213</v>
      </c>
      <c r="D27" s="57" t="s">
        <v>213</v>
      </c>
      <c r="E27" s="905" t="s">
        <v>214</v>
      </c>
      <c r="F27" s="21" t="s">
        <v>214</v>
      </c>
    </row>
    <row r="28" spans="1:6" x14ac:dyDescent="0.25">
      <c r="A28" s="56" t="s">
        <v>57</v>
      </c>
      <c r="B28" s="20" t="s">
        <v>213</v>
      </c>
      <c r="C28" s="20" t="s">
        <v>213</v>
      </c>
      <c r="D28" s="20" t="s">
        <v>213</v>
      </c>
      <c r="E28" s="20" t="s">
        <v>213</v>
      </c>
      <c r="F28" s="21" t="s">
        <v>213</v>
      </c>
    </row>
    <row r="29" spans="1:6" x14ac:dyDescent="0.25">
      <c r="A29" s="56" t="s">
        <v>58</v>
      </c>
      <c r="B29" s="20" t="s">
        <v>213</v>
      </c>
      <c r="C29" s="20" t="s">
        <v>236</v>
      </c>
      <c r="D29" s="20" t="s">
        <v>236</v>
      </c>
      <c r="E29" s="20" t="s">
        <v>213</v>
      </c>
      <c r="F29" s="21" t="s">
        <v>235</v>
      </c>
    </row>
    <row r="30" spans="1:6" x14ac:dyDescent="0.25">
      <c r="A30" s="56" t="s">
        <v>59</v>
      </c>
      <c r="B30" s="20" t="s">
        <v>213</v>
      </c>
      <c r="C30" s="20" t="s">
        <v>213</v>
      </c>
      <c r="D30" s="20" t="s">
        <v>213</v>
      </c>
      <c r="E30" s="20" t="s">
        <v>213</v>
      </c>
      <c r="F30" s="21" t="s">
        <v>213</v>
      </c>
    </row>
    <row r="31" spans="1:6" x14ac:dyDescent="0.25">
      <c r="A31" s="56" t="s">
        <v>60</v>
      </c>
      <c r="B31" s="902" t="s">
        <v>213</v>
      </c>
      <c r="C31" s="902" t="s">
        <v>213</v>
      </c>
      <c r="D31" s="902" t="s">
        <v>213</v>
      </c>
      <c r="E31" s="902" t="s">
        <v>213</v>
      </c>
      <c r="F31" s="21" t="s">
        <v>213</v>
      </c>
    </row>
    <row r="32" spans="1:6" ht="15" customHeight="1" x14ac:dyDescent="0.25">
      <c r="A32" s="56" t="s">
        <v>61</v>
      </c>
      <c r="B32" s="20" t="s">
        <v>213</v>
      </c>
      <c r="C32" s="20" t="s">
        <v>213</v>
      </c>
      <c r="D32" s="20" t="s">
        <v>213</v>
      </c>
      <c r="E32" s="20" t="s">
        <v>213</v>
      </c>
      <c r="F32" s="21" t="s">
        <v>213</v>
      </c>
    </row>
    <row r="33" spans="1:6" x14ac:dyDescent="0.25">
      <c r="A33" s="56" t="s">
        <v>62</v>
      </c>
      <c r="B33" s="20" t="s">
        <v>237</v>
      </c>
      <c r="C33" s="20" t="s">
        <v>213</v>
      </c>
      <c r="D33" s="20" t="s">
        <v>213</v>
      </c>
      <c r="E33" s="20" t="s">
        <v>213</v>
      </c>
      <c r="F33" s="21" t="s">
        <v>213</v>
      </c>
    </row>
    <row r="34" spans="1:6" x14ac:dyDescent="0.25">
      <c r="A34" s="56" t="s">
        <v>63</v>
      </c>
      <c r="B34" s="20" t="s">
        <v>213</v>
      </c>
      <c r="C34" s="20" t="s">
        <v>213</v>
      </c>
      <c r="D34" s="20" t="s">
        <v>213</v>
      </c>
      <c r="E34" s="20" t="s">
        <v>213</v>
      </c>
      <c r="F34" s="21" t="s">
        <v>213</v>
      </c>
    </row>
    <row r="35" spans="1:6" x14ac:dyDescent="0.25">
      <c r="A35" s="56" t="s">
        <v>65</v>
      </c>
      <c r="B35" s="20" t="s">
        <v>213</v>
      </c>
      <c r="C35" s="20" t="s">
        <v>213</v>
      </c>
      <c r="D35" s="20" t="s">
        <v>213</v>
      </c>
      <c r="E35" s="20" t="s">
        <v>213</v>
      </c>
      <c r="F35" s="21" t="s">
        <v>235</v>
      </c>
    </row>
    <row r="36" spans="1:6" x14ac:dyDescent="0.25">
      <c r="A36" s="56" t="s">
        <v>66</v>
      </c>
      <c r="B36" s="20" t="s">
        <v>213</v>
      </c>
      <c r="C36" s="20" t="s">
        <v>213</v>
      </c>
      <c r="D36" s="20" t="s">
        <v>213</v>
      </c>
      <c r="E36" s="20" t="s">
        <v>213</v>
      </c>
      <c r="F36" s="21" t="s">
        <v>238</v>
      </c>
    </row>
    <row r="37" spans="1:6" x14ac:dyDescent="0.25">
      <c r="A37" s="56" t="s">
        <v>67</v>
      </c>
      <c r="B37" s="20" t="s">
        <v>213</v>
      </c>
      <c r="C37" s="20" t="s">
        <v>213</v>
      </c>
      <c r="D37" s="20" t="s">
        <v>213</v>
      </c>
      <c r="E37" s="891" t="s">
        <v>213</v>
      </c>
      <c r="F37" s="21" t="s">
        <v>235</v>
      </c>
    </row>
    <row r="38" spans="1:6" x14ac:dyDescent="0.25">
      <c r="A38" s="56" t="s">
        <v>69</v>
      </c>
      <c r="B38" s="910" t="s">
        <v>214</v>
      </c>
      <c r="C38" s="905" t="s">
        <v>213</v>
      </c>
      <c r="D38" s="905" t="s">
        <v>213</v>
      </c>
      <c r="E38" s="905" t="s">
        <v>213</v>
      </c>
      <c r="F38" s="21" t="s">
        <v>213</v>
      </c>
    </row>
    <row r="39" spans="1:6" x14ac:dyDescent="0.25">
      <c r="A39" s="56" t="s">
        <v>70</v>
      </c>
      <c r="B39" s="20" t="s">
        <v>213</v>
      </c>
      <c r="C39" s="20" t="s">
        <v>213</v>
      </c>
      <c r="D39" s="20" t="s">
        <v>213</v>
      </c>
      <c r="E39" s="20" t="s">
        <v>213</v>
      </c>
      <c r="F39" s="21" t="s">
        <v>213</v>
      </c>
    </row>
    <row r="40" spans="1:6" x14ac:dyDescent="0.25">
      <c r="A40" s="56" t="s">
        <v>71</v>
      </c>
      <c r="B40" s="20" t="s">
        <v>213</v>
      </c>
      <c r="C40" s="20" t="s">
        <v>213</v>
      </c>
      <c r="D40" s="20" t="s">
        <v>213</v>
      </c>
      <c r="E40" s="20" t="s">
        <v>213</v>
      </c>
      <c r="F40" s="21" t="s">
        <v>213</v>
      </c>
    </row>
    <row r="41" spans="1:6" x14ac:dyDescent="0.25">
      <c r="A41" s="56" t="s">
        <v>72</v>
      </c>
      <c r="B41" s="20" t="s">
        <v>213</v>
      </c>
      <c r="C41" s="20" t="s">
        <v>213</v>
      </c>
      <c r="D41" s="20" t="s">
        <v>213</v>
      </c>
      <c r="E41" s="20" t="s">
        <v>213</v>
      </c>
      <c r="F41" s="21" t="s">
        <v>213</v>
      </c>
    </row>
    <row r="42" spans="1:6" x14ac:dyDescent="0.25">
      <c r="A42" s="56" t="s">
        <v>74</v>
      </c>
      <c r="B42" s="20" t="s">
        <v>213</v>
      </c>
      <c r="C42" s="20" t="s">
        <v>213</v>
      </c>
      <c r="D42" s="20" t="s">
        <v>213</v>
      </c>
      <c r="E42" s="20" t="s">
        <v>213</v>
      </c>
      <c r="F42" s="21" t="s">
        <v>213</v>
      </c>
    </row>
    <row r="43" spans="1:6" x14ac:dyDescent="0.25">
      <c r="A43" s="934" t="s">
        <v>75</v>
      </c>
      <c r="B43" s="235" t="s">
        <v>214</v>
      </c>
      <c r="C43" s="981" t="s">
        <v>213</v>
      </c>
      <c r="D43" s="981" t="s">
        <v>213</v>
      </c>
      <c r="E43" s="981" t="s">
        <v>213</v>
      </c>
      <c r="F43" s="982" t="s">
        <v>213</v>
      </c>
    </row>
    <row r="44" spans="1:6" ht="9" customHeight="1" thickBot="1" x14ac:dyDescent="0.3">
      <c r="A44" s="934"/>
      <c r="B44" s="935"/>
      <c r="C44" s="927"/>
      <c r="D44" s="927"/>
      <c r="E44" s="927"/>
      <c r="F44" s="928"/>
    </row>
    <row r="45" spans="1:6" ht="37.5" customHeight="1" x14ac:dyDescent="0.25">
      <c r="A45" s="1098" t="s">
        <v>234</v>
      </c>
      <c r="B45" s="1099"/>
      <c r="C45" s="1099"/>
      <c r="D45" s="1099"/>
      <c r="E45" s="1099"/>
      <c r="F45" s="1100"/>
    </row>
    <row r="46" spans="1:6" ht="33.75" customHeight="1" x14ac:dyDescent="0.25">
      <c r="A46" s="36" t="s">
        <v>1</v>
      </c>
      <c r="B46" s="17" t="s">
        <v>208</v>
      </c>
      <c r="C46" s="17" t="s">
        <v>209</v>
      </c>
      <c r="D46" s="17" t="s">
        <v>210</v>
      </c>
      <c r="E46" s="17" t="s">
        <v>211</v>
      </c>
      <c r="F46" s="18" t="s">
        <v>212</v>
      </c>
    </row>
    <row r="47" spans="1:6" x14ac:dyDescent="0.25">
      <c r="A47" s="56" t="s">
        <v>76</v>
      </c>
      <c r="B47" s="981" t="s">
        <v>213</v>
      </c>
      <c r="C47" s="981" t="s">
        <v>213</v>
      </c>
      <c r="D47" s="981" t="s">
        <v>213</v>
      </c>
      <c r="E47" s="981" t="s">
        <v>213</v>
      </c>
      <c r="F47" s="21" t="s">
        <v>213</v>
      </c>
    </row>
    <row r="48" spans="1:6" x14ac:dyDescent="0.25">
      <c r="A48" s="56" t="s">
        <v>78</v>
      </c>
      <c r="B48" s="981" t="s">
        <v>213</v>
      </c>
      <c r="C48" s="981" t="s">
        <v>213</v>
      </c>
      <c r="D48" s="981" t="s">
        <v>213</v>
      </c>
      <c r="E48" s="981" t="s">
        <v>213</v>
      </c>
      <c r="F48" s="21" t="s">
        <v>214</v>
      </c>
    </row>
    <row r="49" spans="1:7" x14ac:dyDescent="0.25">
      <c r="A49" s="56" t="s">
        <v>79</v>
      </c>
      <c r="B49" s="981" t="s">
        <v>214</v>
      </c>
      <c r="C49" s="981" t="s">
        <v>214</v>
      </c>
      <c r="D49" s="981" t="s">
        <v>214</v>
      </c>
      <c r="E49" s="981" t="s">
        <v>214</v>
      </c>
      <c r="F49" s="21" t="s">
        <v>235</v>
      </c>
    </row>
    <row r="50" spans="1:7" x14ac:dyDescent="0.25">
      <c r="A50" s="56" t="s">
        <v>80</v>
      </c>
      <c r="B50" s="981" t="s">
        <v>213</v>
      </c>
      <c r="C50" s="981" t="s">
        <v>213</v>
      </c>
      <c r="D50" s="981" t="s">
        <v>213</v>
      </c>
      <c r="E50" s="981" t="s">
        <v>213</v>
      </c>
      <c r="F50" s="21" t="s">
        <v>235</v>
      </c>
    </row>
    <row r="51" spans="1:7" x14ac:dyDescent="0.25">
      <c r="A51" s="56" t="s">
        <v>81</v>
      </c>
      <c r="B51" s="981" t="s">
        <v>213</v>
      </c>
      <c r="C51" s="981" t="s">
        <v>213</v>
      </c>
      <c r="D51" s="981" t="s">
        <v>213</v>
      </c>
      <c r="E51" s="981" t="s">
        <v>213</v>
      </c>
      <c r="F51" s="21" t="s">
        <v>213</v>
      </c>
    </row>
    <row r="52" spans="1:7" x14ac:dyDescent="0.25">
      <c r="A52" s="56" t="s">
        <v>83</v>
      </c>
      <c r="B52" s="981" t="s">
        <v>213</v>
      </c>
      <c r="C52" s="981" t="s">
        <v>213</v>
      </c>
      <c r="D52" s="981" t="s">
        <v>213</v>
      </c>
      <c r="E52" s="981" t="s">
        <v>213</v>
      </c>
      <c r="F52" s="21" t="s">
        <v>213</v>
      </c>
    </row>
    <row r="53" spans="1:7" x14ac:dyDescent="0.25">
      <c r="A53" s="56" t="s">
        <v>85</v>
      </c>
      <c r="B53" s="981" t="s">
        <v>213</v>
      </c>
      <c r="C53" s="981" t="s">
        <v>213</v>
      </c>
      <c r="D53" s="981" t="s">
        <v>213</v>
      </c>
      <c r="E53" s="981" t="s">
        <v>213</v>
      </c>
      <c r="F53" s="21" t="s">
        <v>213</v>
      </c>
    </row>
    <row r="54" spans="1:7" x14ac:dyDescent="0.25">
      <c r="A54" s="56" t="s">
        <v>87</v>
      </c>
      <c r="B54" s="981" t="s">
        <v>213</v>
      </c>
      <c r="C54" s="981" t="s">
        <v>213</v>
      </c>
      <c r="D54" s="981" t="s">
        <v>213</v>
      </c>
      <c r="E54" s="981" t="s">
        <v>213</v>
      </c>
      <c r="F54" s="21" t="s">
        <v>213</v>
      </c>
    </row>
    <row r="55" spans="1:7" x14ac:dyDescent="0.25">
      <c r="A55" s="56" t="s">
        <v>88</v>
      </c>
      <c r="B55" s="981" t="s">
        <v>213</v>
      </c>
      <c r="C55" s="981" t="s">
        <v>213</v>
      </c>
      <c r="D55" s="981" t="s">
        <v>213</v>
      </c>
      <c r="E55" s="981" t="s">
        <v>213</v>
      </c>
      <c r="F55" s="21" t="s">
        <v>213</v>
      </c>
    </row>
    <row r="56" spans="1:7" x14ac:dyDescent="0.25">
      <c r="A56" s="38" t="s">
        <v>89</v>
      </c>
      <c r="B56" s="981" t="s">
        <v>213</v>
      </c>
      <c r="C56" s="981" t="s">
        <v>213</v>
      </c>
      <c r="D56" s="981" t="s">
        <v>213</v>
      </c>
      <c r="E56" s="981" t="s">
        <v>213</v>
      </c>
      <c r="F56" s="27" t="s">
        <v>213</v>
      </c>
    </row>
    <row r="57" spans="1:7" ht="15" customHeight="1" x14ac:dyDescent="0.25">
      <c r="A57" s="1117" t="s">
        <v>239</v>
      </c>
      <c r="B57" s="1117"/>
      <c r="C57" s="1117"/>
      <c r="D57" s="1117"/>
      <c r="E57" s="1117"/>
      <c r="F57" s="1117"/>
    </row>
    <row r="63" spans="1:7" x14ac:dyDescent="0.25">
      <c r="G63" s="245"/>
    </row>
  </sheetData>
  <customSheetViews>
    <customSheetView guid="{CDACE462-E102-46FB-B7AD-F64470052348}" showPageBreaks="1" printArea="1">
      <selection sqref="A1:F1"/>
      <pageMargins left="0.7" right="0.7" top="0.75" bottom="0.75" header="0.3" footer="0.3"/>
      <pageSetup orientation="portrait" r:id="rId1"/>
    </customSheetView>
    <customSheetView guid="{637755B1-4BDF-461E-9042-7506CE7F45C7}" showPageBreaks="1" printArea="1">
      <selection sqref="A1:F1"/>
      <pageMargins left="0.7" right="0.7" top="0.75" bottom="0.75" header="0.3" footer="0.3"/>
      <pageSetup orientation="portrait" r:id="rId2"/>
    </customSheetView>
  </customSheetViews>
  <mergeCells count="3">
    <mergeCell ref="A1:F1"/>
    <mergeCell ref="A45:F45"/>
    <mergeCell ref="A57:F57"/>
  </mergeCell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7"/>
  <sheetViews>
    <sheetView zoomScaleNormal="100" workbookViewId="0">
      <selection sqref="A1:F1"/>
    </sheetView>
  </sheetViews>
  <sheetFormatPr defaultRowHeight="15" x14ac:dyDescent="0.25"/>
  <cols>
    <col min="1" max="1" width="12" style="79" customWidth="1"/>
    <col min="2" max="2" width="15.140625" style="79" customWidth="1"/>
    <col min="3" max="3" width="14.5703125" style="79" customWidth="1"/>
    <col min="4" max="4" width="15.28515625" style="79" customWidth="1"/>
    <col min="5" max="5" width="14.5703125" style="79" customWidth="1"/>
    <col min="6" max="6" width="18.85546875" style="79" customWidth="1"/>
    <col min="7" max="16384" width="9.140625" style="106"/>
  </cols>
  <sheetData>
    <row r="1" spans="1:6" ht="18.75" customHeight="1" x14ac:dyDescent="0.25">
      <c r="A1" s="1118" t="s">
        <v>1243</v>
      </c>
      <c r="B1" s="1119"/>
      <c r="C1" s="1119"/>
      <c r="D1" s="1119"/>
      <c r="E1" s="1119"/>
      <c r="F1" s="1120"/>
    </row>
    <row r="2" spans="1:6" x14ac:dyDescent="0.25">
      <c r="A2" s="1121" t="s">
        <v>1</v>
      </c>
      <c r="B2" s="1124" t="s">
        <v>1226</v>
      </c>
      <c r="C2" s="1127" t="s">
        <v>240</v>
      </c>
      <c r="D2" s="1127"/>
      <c r="E2" s="1127"/>
      <c r="F2" s="1128"/>
    </row>
    <row r="3" spans="1:6" x14ac:dyDescent="0.25">
      <c r="A3" s="1122"/>
      <c r="B3" s="1125"/>
      <c r="C3" s="1127" t="s">
        <v>241</v>
      </c>
      <c r="D3" s="1129"/>
      <c r="E3" s="1130" t="s">
        <v>242</v>
      </c>
      <c r="F3" s="1128"/>
    </row>
    <row r="4" spans="1:6" ht="84.75" x14ac:dyDescent="0.25">
      <c r="A4" s="1123"/>
      <c r="B4" s="1126"/>
      <c r="C4" s="427" t="s">
        <v>1227</v>
      </c>
      <c r="D4" s="427" t="s">
        <v>1228</v>
      </c>
      <c r="E4" s="429" t="s">
        <v>1229</v>
      </c>
      <c r="F4" s="428" t="s">
        <v>1230</v>
      </c>
    </row>
    <row r="5" spans="1:6" x14ac:dyDescent="0.25">
      <c r="A5" s="65" t="s">
        <v>7</v>
      </c>
      <c r="B5" s="70" t="s">
        <v>214</v>
      </c>
      <c r="C5" s="66" t="s">
        <v>1329</v>
      </c>
      <c r="D5" s="66" t="s">
        <v>9</v>
      </c>
      <c r="E5" s="67" t="s">
        <v>243</v>
      </c>
      <c r="F5" s="68" t="s">
        <v>9</v>
      </c>
    </row>
    <row r="6" spans="1:6" ht="48" x14ac:dyDescent="0.25">
      <c r="A6" s="69" t="s">
        <v>10</v>
      </c>
      <c r="B6" s="70" t="s">
        <v>214</v>
      </c>
      <c r="C6" s="66" t="s">
        <v>244</v>
      </c>
      <c r="D6" s="66" t="s">
        <v>9</v>
      </c>
      <c r="E6" s="67" t="s">
        <v>245</v>
      </c>
      <c r="F6" s="68" t="s">
        <v>246</v>
      </c>
    </row>
    <row r="7" spans="1:6" ht="48" x14ac:dyDescent="0.25">
      <c r="A7" s="69" t="s">
        <v>14</v>
      </c>
      <c r="B7" s="66" t="s">
        <v>214</v>
      </c>
      <c r="C7" s="66" t="s">
        <v>244</v>
      </c>
      <c r="D7" s="66" t="s">
        <v>9</v>
      </c>
      <c r="E7" s="71" t="s">
        <v>247</v>
      </c>
      <c r="F7" s="68" t="s">
        <v>248</v>
      </c>
    </row>
    <row r="8" spans="1:6" x14ac:dyDescent="0.25">
      <c r="A8" s="69" t="s">
        <v>17</v>
      </c>
      <c r="B8" s="72" t="s">
        <v>1330</v>
      </c>
      <c r="C8" s="66" t="s">
        <v>244</v>
      </c>
      <c r="D8" s="66" t="s">
        <v>9</v>
      </c>
      <c r="E8" s="67" t="s">
        <v>243</v>
      </c>
      <c r="F8" s="68" t="s">
        <v>9</v>
      </c>
    </row>
    <row r="9" spans="1:6" ht="49.5" customHeight="1" x14ac:dyDescent="0.25">
      <c r="A9" s="69" t="s">
        <v>1331</v>
      </c>
      <c r="B9" s="70" t="s">
        <v>1332</v>
      </c>
      <c r="C9" s="66" t="s">
        <v>1333</v>
      </c>
      <c r="D9" s="72" t="s">
        <v>249</v>
      </c>
      <c r="E9" s="67" t="s">
        <v>247</v>
      </c>
      <c r="F9" s="68" t="s">
        <v>250</v>
      </c>
    </row>
    <row r="10" spans="1:6" x14ac:dyDescent="0.25">
      <c r="A10" s="69" t="s">
        <v>136</v>
      </c>
      <c r="B10" s="70" t="s">
        <v>214</v>
      </c>
      <c r="C10" s="66" t="s">
        <v>244</v>
      </c>
      <c r="D10" s="66" t="s">
        <v>9</v>
      </c>
      <c r="E10" s="67" t="s">
        <v>243</v>
      </c>
      <c r="F10" s="68" t="s">
        <v>9</v>
      </c>
    </row>
    <row r="11" spans="1:6" x14ac:dyDescent="0.25">
      <c r="A11" s="69" t="s">
        <v>25</v>
      </c>
      <c r="B11" s="70" t="s">
        <v>251</v>
      </c>
      <c r="C11" s="66" t="s">
        <v>244</v>
      </c>
      <c r="D11" s="66" t="s">
        <v>9</v>
      </c>
      <c r="E11" s="67" t="s">
        <v>243</v>
      </c>
      <c r="F11" s="68" t="s">
        <v>9</v>
      </c>
    </row>
    <row r="12" spans="1:6" x14ac:dyDescent="0.25">
      <c r="A12" s="69" t="s">
        <v>27</v>
      </c>
      <c r="B12" s="70" t="s">
        <v>1334</v>
      </c>
      <c r="C12" s="66" t="s">
        <v>244</v>
      </c>
      <c r="D12" s="66" t="s">
        <v>9</v>
      </c>
      <c r="E12" s="67" t="s">
        <v>243</v>
      </c>
      <c r="F12" s="68" t="s">
        <v>9</v>
      </c>
    </row>
    <row r="13" spans="1:6" x14ac:dyDescent="0.25">
      <c r="A13" s="69" t="s">
        <v>29</v>
      </c>
      <c r="B13" s="70" t="s">
        <v>251</v>
      </c>
      <c r="C13" s="66" t="s">
        <v>244</v>
      </c>
      <c r="D13" s="66" t="s">
        <v>9</v>
      </c>
      <c r="E13" s="67" t="s">
        <v>243</v>
      </c>
      <c r="F13" s="68" t="s">
        <v>9</v>
      </c>
    </row>
    <row r="14" spans="1:6" x14ac:dyDescent="0.25">
      <c r="A14" s="69" t="s">
        <v>31</v>
      </c>
      <c r="B14" s="70" t="s">
        <v>251</v>
      </c>
      <c r="C14" s="66" t="s">
        <v>244</v>
      </c>
      <c r="D14" s="66" t="s">
        <v>9</v>
      </c>
      <c r="E14" s="67" t="s">
        <v>243</v>
      </c>
      <c r="F14" s="68" t="s">
        <v>9</v>
      </c>
    </row>
    <row r="15" spans="1:6" x14ac:dyDescent="0.25">
      <c r="A15" s="69" t="s">
        <v>33</v>
      </c>
      <c r="B15" s="70" t="s">
        <v>214</v>
      </c>
      <c r="C15" s="66" t="s">
        <v>244</v>
      </c>
      <c r="D15" s="66" t="s">
        <v>9</v>
      </c>
      <c r="E15" s="67" t="s">
        <v>243</v>
      </c>
      <c r="F15" s="68" t="s">
        <v>9</v>
      </c>
    </row>
    <row r="16" spans="1:6" ht="84" x14ac:dyDescent="0.25">
      <c r="A16" s="69" t="s">
        <v>34</v>
      </c>
      <c r="B16" s="72" t="s">
        <v>1335</v>
      </c>
      <c r="C16" s="66" t="s">
        <v>1336</v>
      </c>
      <c r="D16" s="66" t="s">
        <v>252</v>
      </c>
      <c r="E16" s="67" t="s">
        <v>243</v>
      </c>
      <c r="F16" s="68" t="s">
        <v>9</v>
      </c>
    </row>
    <row r="17" spans="1:6" x14ac:dyDescent="0.25">
      <c r="A17" s="69" t="s">
        <v>35</v>
      </c>
      <c r="B17" s="70" t="s">
        <v>214</v>
      </c>
      <c r="C17" s="66" t="s">
        <v>244</v>
      </c>
      <c r="D17" s="66" t="s">
        <v>9</v>
      </c>
      <c r="E17" s="67" t="s">
        <v>243</v>
      </c>
      <c r="F17" s="68" t="s">
        <v>9</v>
      </c>
    </row>
    <row r="18" spans="1:6" x14ac:dyDescent="0.25">
      <c r="A18" s="69" t="s">
        <v>37</v>
      </c>
      <c r="B18" s="70" t="s">
        <v>214</v>
      </c>
      <c r="C18" s="66" t="s">
        <v>244</v>
      </c>
      <c r="D18" s="66" t="s">
        <v>9</v>
      </c>
      <c r="E18" s="67" t="s">
        <v>243</v>
      </c>
      <c r="F18" s="68" t="s">
        <v>9</v>
      </c>
    </row>
    <row r="19" spans="1:6" x14ac:dyDescent="0.25">
      <c r="A19" s="69" t="s">
        <v>40</v>
      </c>
      <c r="B19" s="72" t="s">
        <v>214</v>
      </c>
      <c r="C19" s="66" t="s">
        <v>244</v>
      </c>
      <c r="D19" s="66" t="s">
        <v>9</v>
      </c>
      <c r="E19" s="67" t="s">
        <v>243</v>
      </c>
      <c r="F19" s="68" t="s">
        <v>9</v>
      </c>
    </row>
    <row r="20" spans="1:6" x14ac:dyDescent="0.25">
      <c r="A20" s="69" t="s">
        <v>41</v>
      </c>
      <c r="B20" s="70" t="s">
        <v>214</v>
      </c>
      <c r="C20" s="66" t="s">
        <v>244</v>
      </c>
      <c r="D20" s="66" t="s">
        <v>9</v>
      </c>
      <c r="E20" s="67" t="s">
        <v>243</v>
      </c>
      <c r="F20" s="68" t="s">
        <v>9</v>
      </c>
    </row>
    <row r="21" spans="1:6" ht="60" x14ac:dyDescent="0.25">
      <c r="A21" s="69" t="s">
        <v>42</v>
      </c>
      <c r="B21" s="70" t="s">
        <v>1337</v>
      </c>
      <c r="C21" s="66" t="s">
        <v>244</v>
      </c>
      <c r="D21" s="66" t="s">
        <v>9</v>
      </c>
      <c r="E21" s="67" t="s">
        <v>253</v>
      </c>
      <c r="F21" s="73" t="s">
        <v>1338</v>
      </c>
    </row>
    <row r="22" spans="1:6" x14ac:dyDescent="0.25">
      <c r="A22" s="69" t="s">
        <v>44</v>
      </c>
      <c r="B22" s="70" t="s">
        <v>214</v>
      </c>
      <c r="C22" s="66" t="s">
        <v>244</v>
      </c>
      <c r="D22" s="66" t="s">
        <v>9</v>
      </c>
      <c r="E22" s="67" t="s">
        <v>243</v>
      </c>
      <c r="F22" s="68" t="s">
        <v>9</v>
      </c>
    </row>
    <row r="23" spans="1:6" x14ac:dyDescent="0.25">
      <c r="A23" s="69" t="s">
        <v>46</v>
      </c>
      <c r="B23" s="72" t="s">
        <v>214</v>
      </c>
      <c r="C23" s="66" t="s">
        <v>244</v>
      </c>
      <c r="D23" s="66" t="s">
        <v>9</v>
      </c>
      <c r="E23" s="67" t="s">
        <v>243</v>
      </c>
      <c r="F23" s="68" t="s">
        <v>9</v>
      </c>
    </row>
    <row r="24" spans="1:6" x14ac:dyDescent="0.25">
      <c r="A24" s="69" t="s">
        <v>47</v>
      </c>
      <c r="B24" s="70" t="s">
        <v>214</v>
      </c>
      <c r="C24" s="66" t="s">
        <v>244</v>
      </c>
      <c r="D24" s="66" t="s">
        <v>9</v>
      </c>
      <c r="E24" s="67" t="s">
        <v>243</v>
      </c>
      <c r="F24" s="68" t="s">
        <v>9</v>
      </c>
    </row>
    <row r="25" spans="1:6" x14ac:dyDescent="0.25">
      <c r="A25" s="65" t="s">
        <v>48</v>
      </c>
      <c r="B25" s="70" t="s">
        <v>214</v>
      </c>
      <c r="C25" s="66" t="s">
        <v>244</v>
      </c>
      <c r="D25" s="66" t="s">
        <v>9</v>
      </c>
      <c r="E25" s="67" t="s">
        <v>243</v>
      </c>
      <c r="F25" s="68" t="s">
        <v>9</v>
      </c>
    </row>
    <row r="26" spans="1:6" x14ac:dyDescent="0.25">
      <c r="A26" s="69" t="s">
        <v>51</v>
      </c>
      <c r="B26" s="70" t="s">
        <v>251</v>
      </c>
      <c r="C26" s="66" t="s">
        <v>244</v>
      </c>
      <c r="D26" s="66" t="s">
        <v>9</v>
      </c>
      <c r="E26" s="67" t="s">
        <v>243</v>
      </c>
      <c r="F26" s="68" t="s">
        <v>9</v>
      </c>
    </row>
    <row r="27" spans="1:6" x14ac:dyDescent="0.25">
      <c r="A27" s="69" t="s">
        <v>52</v>
      </c>
      <c r="B27" s="70" t="s">
        <v>251</v>
      </c>
      <c r="C27" s="66" t="s">
        <v>244</v>
      </c>
      <c r="D27" s="66" t="s">
        <v>9</v>
      </c>
      <c r="E27" s="67" t="s">
        <v>243</v>
      </c>
      <c r="F27" s="68" t="s">
        <v>9</v>
      </c>
    </row>
    <row r="28" spans="1:6" ht="15.75" thickBot="1" x14ac:dyDescent="0.3">
      <c r="A28" s="69"/>
      <c r="B28" s="70"/>
      <c r="C28" s="66"/>
      <c r="D28" s="959"/>
      <c r="E28" s="66"/>
      <c r="F28" s="936"/>
    </row>
    <row r="29" spans="1:6" ht="18.75" customHeight="1" x14ac:dyDescent="0.25">
      <c r="A29" s="1118" t="s">
        <v>1243</v>
      </c>
      <c r="B29" s="1119"/>
      <c r="C29" s="1119"/>
      <c r="D29" s="1119"/>
      <c r="E29" s="1119"/>
      <c r="F29" s="1120"/>
    </row>
    <row r="30" spans="1:6" ht="15" customHeight="1" x14ac:dyDescent="0.25">
      <c r="A30" s="1121" t="s">
        <v>1</v>
      </c>
      <c r="B30" s="1124" t="s">
        <v>1226</v>
      </c>
      <c r="C30" s="1127" t="s">
        <v>240</v>
      </c>
      <c r="D30" s="1127"/>
      <c r="E30" s="1127"/>
      <c r="F30" s="1128"/>
    </row>
    <row r="31" spans="1:6" ht="15" customHeight="1" x14ac:dyDescent="0.25">
      <c r="A31" s="1122"/>
      <c r="B31" s="1125"/>
      <c r="C31" s="1127" t="s">
        <v>241</v>
      </c>
      <c r="D31" s="1129"/>
      <c r="E31" s="1130" t="s">
        <v>242</v>
      </c>
      <c r="F31" s="1128"/>
    </row>
    <row r="32" spans="1:6" ht="84.75" x14ac:dyDescent="0.25">
      <c r="A32" s="1123"/>
      <c r="B32" s="1126"/>
      <c r="C32" s="766" t="s">
        <v>1227</v>
      </c>
      <c r="D32" s="766" t="s">
        <v>1228</v>
      </c>
      <c r="E32" s="768" t="s">
        <v>1229</v>
      </c>
      <c r="F32" s="767" t="s">
        <v>1230</v>
      </c>
    </row>
    <row r="33" spans="1:6" ht="72" x14ac:dyDescent="0.25">
      <c r="A33" s="69" t="s">
        <v>55</v>
      </c>
      <c r="B33" s="70" t="s">
        <v>214</v>
      </c>
      <c r="C33" s="66" t="s">
        <v>244</v>
      </c>
      <c r="D33" s="66" t="s">
        <v>9</v>
      </c>
      <c r="E33" s="67" t="s">
        <v>254</v>
      </c>
      <c r="F33" s="73" t="s">
        <v>1339</v>
      </c>
    </row>
    <row r="34" spans="1:6" x14ac:dyDescent="0.25">
      <c r="A34" s="69" t="s">
        <v>56</v>
      </c>
      <c r="B34" s="70" t="s">
        <v>214</v>
      </c>
      <c r="C34" s="66" t="s">
        <v>244</v>
      </c>
      <c r="D34" s="66" t="s">
        <v>9</v>
      </c>
      <c r="E34" s="67" t="s">
        <v>243</v>
      </c>
      <c r="F34" s="68" t="s">
        <v>9</v>
      </c>
    </row>
    <row r="35" spans="1:6" x14ac:dyDescent="0.25">
      <c r="A35" s="69" t="s">
        <v>57</v>
      </c>
      <c r="B35" s="70" t="s">
        <v>214</v>
      </c>
      <c r="C35" s="66" t="s">
        <v>244</v>
      </c>
      <c r="D35" s="66" t="s">
        <v>9</v>
      </c>
      <c r="E35" s="67" t="s">
        <v>243</v>
      </c>
      <c r="F35" s="68" t="s">
        <v>9</v>
      </c>
    </row>
    <row r="36" spans="1:6" x14ac:dyDescent="0.25">
      <c r="A36" s="69" t="s">
        <v>58</v>
      </c>
      <c r="B36" s="70" t="s">
        <v>214</v>
      </c>
      <c r="C36" s="66" t="s">
        <v>244</v>
      </c>
      <c r="D36" s="66" t="s">
        <v>9</v>
      </c>
      <c r="E36" s="67" t="s">
        <v>243</v>
      </c>
      <c r="F36" s="68" t="s">
        <v>9</v>
      </c>
    </row>
    <row r="37" spans="1:6" ht="73.5" x14ac:dyDescent="0.25">
      <c r="A37" s="69" t="s">
        <v>59</v>
      </c>
      <c r="B37" s="70" t="s">
        <v>214</v>
      </c>
      <c r="C37" s="66" t="s">
        <v>244</v>
      </c>
      <c r="D37" s="66" t="s">
        <v>9</v>
      </c>
      <c r="E37" s="67" t="s">
        <v>255</v>
      </c>
      <c r="F37" s="73" t="s">
        <v>1340</v>
      </c>
    </row>
    <row r="38" spans="1:6" x14ac:dyDescent="0.25">
      <c r="A38" s="69" t="s">
        <v>60</v>
      </c>
      <c r="B38" s="70" t="s">
        <v>214</v>
      </c>
      <c r="C38" s="66" t="s">
        <v>244</v>
      </c>
      <c r="D38" s="66" t="s">
        <v>9</v>
      </c>
      <c r="E38" s="67" t="s">
        <v>243</v>
      </c>
      <c r="F38" s="68" t="s">
        <v>9</v>
      </c>
    </row>
    <row r="39" spans="1:6" ht="60" x14ac:dyDescent="0.25">
      <c r="A39" s="69" t="s">
        <v>61</v>
      </c>
      <c r="B39" s="70" t="s">
        <v>214</v>
      </c>
      <c r="C39" s="66" t="s">
        <v>244</v>
      </c>
      <c r="D39" s="66" t="s">
        <v>9</v>
      </c>
      <c r="E39" s="67" t="s">
        <v>256</v>
      </c>
      <c r="F39" s="73" t="s">
        <v>1341</v>
      </c>
    </row>
    <row r="40" spans="1:6" x14ac:dyDescent="0.25">
      <c r="A40" s="69" t="s">
        <v>62</v>
      </c>
      <c r="B40" s="70" t="s">
        <v>214</v>
      </c>
      <c r="C40" s="66" t="s">
        <v>244</v>
      </c>
      <c r="D40" s="66" t="s">
        <v>9</v>
      </c>
      <c r="E40" s="67" t="s">
        <v>243</v>
      </c>
      <c r="F40" s="68" t="s">
        <v>9</v>
      </c>
    </row>
    <row r="41" spans="1:6" ht="60" x14ac:dyDescent="0.25">
      <c r="A41" s="69" t="s">
        <v>63</v>
      </c>
      <c r="B41" s="70" t="s">
        <v>251</v>
      </c>
      <c r="C41" s="66" t="s">
        <v>244</v>
      </c>
      <c r="D41" s="66" t="s">
        <v>9</v>
      </c>
      <c r="E41" s="67" t="s">
        <v>256</v>
      </c>
      <c r="F41" s="68" t="s">
        <v>257</v>
      </c>
    </row>
    <row r="42" spans="1:6" x14ac:dyDescent="0.25">
      <c r="A42" s="69" t="s">
        <v>65</v>
      </c>
      <c r="B42" s="70" t="s">
        <v>1342</v>
      </c>
      <c r="C42" s="66" t="s">
        <v>244</v>
      </c>
      <c r="D42" s="66" t="s">
        <v>9</v>
      </c>
      <c r="E42" s="67" t="s">
        <v>243</v>
      </c>
      <c r="F42" s="68" t="s">
        <v>9</v>
      </c>
    </row>
    <row r="43" spans="1:6" x14ac:dyDescent="0.25">
      <c r="A43" s="69" t="s">
        <v>66</v>
      </c>
      <c r="B43" s="70" t="s">
        <v>214</v>
      </c>
      <c r="C43" s="66" t="s">
        <v>244</v>
      </c>
      <c r="D43" s="66" t="s">
        <v>9</v>
      </c>
      <c r="E43" s="67" t="s">
        <v>243</v>
      </c>
      <c r="F43" s="68" t="s">
        <v>9</v>
      </c>
    </row>
    <row r="44" spans="1:6" ht="60" x14ac:dyDescent="0.25">
      <c r="A44" s="69" t="s">
        <v>67</v>
      </c>
      <c r="B44" s="70" t="s">
        <v>251</v>
      </c>
      <c r="C44" s="66" t="s">
        <v>244</v>
      </c>
      <c r="D44" s="66" t="s">
        <v>9</v>
      </c>
      <c r="E44" s="67" t="s">
        <v>253</v>
      </c>
      <c r="F44" s="68" t="s">
        <v>1343</v>
      </c>
    </row>
    <row r="45" spans="1:6" x14ac:dyDescent="0.25">
      <c r="A45" s="69" t="s">
        <v>69</v>
      </c>
      <c r="B45" s="70" t="s">
        <v>214</v>
      </c>
      <c r="C45" s="66" t="s">
        <v>244</v>
      </c>
      <c r="D45" s="66" t="s">
        <v>9</v>
      </c>
      <c r="E45" s="67" t="s">
        <v>243</v>
      </c>
      <c r="F45" s="68" t="s">
        <v>9</v>
      </c>
    </row>
    <row r="46" spans="1:6" ht="97.5" x14ac:dyDescent="0.25">
      <c r="A46" s="69" t="s">
        <v>70</v>
      </c>
      <c r="B46" s="70" t="s">
        <v>214</v>
      </c>
      <c r="C46" s="66" t="s">
        <v>258</v>
      </c>
      <c r="D46" s="72" t="s">
        <v>1344</v>
      </c>
      <c r="E46" s="67" t="s">
        <v>243</v>
      </c>
      <c r="F46" s="68" t="s">
        <v>9</v>
      </c>
    </row>
    <row r="47" spans="1:6" x14ac:dyDescent="0.25">
      <c r="A47" s="69" t="s">
        <v>71</v>
      </c>
      <c r="B47" s="70" t="s">
        <v>251</v>
      </c>
      <c r="C47" s="66" t="s">
        <v>244</v>
      </c>
      <c r="D47" s="66" t="s">
        <v>9</v>
      </c>
      <c r="E47" s="67" t="s">
        <v>243</v>
      </c>
      <c r="F47" s="68" t="s">
        <v>9</v>
      </c>
    </row>
    <row r="48" spans="1:6" x14ac:dyDescent="0.25">
      <c r="A48" s="69" t="s">
        <v>72</v>
      </c>
      <c r="B48" s="72" t="s">
        <v>251</v>
      </c>
      <c r="C48" s="66" t="s">
        <v>244</v>
      </c>
      <c r="D48" s="66" t="s">
        <v>9</v>
      </c>
      <c r="E48" s="67" t="s">
        <v>243</v>
      </c>
      <c r="F48" s="68" t="s">
        <v>9</v>
      </c>
    </row>
    <row r="49" spans="1:6" ht="15.75" thickBot="1" x14ac:dyDescent="0.3">
      <c r="A49" s="69"/>
      <c r="B49" s="70"/>
      <c r="C49" s="66"/>
      <c r="D49" s="959"/>
      <c r="E49" s="66"/>
      <c r="F49" s="936"/>
    </row>
    <row r="50" spans="1:6" ht="18.75" customHeight="1" x14ac:dyDescent="0.25">
      <c r="A50" s="1118" t="s">
        <v>1243</v>
      </c>
      <c r="B50" s="1119"/>
      <c r="C50" s="1119"/>
      <c r="D50" s="1119"/>
      <c r="E50" s="1119"/>
      <c r="F50" s="1120"/>
    </row>
    <row r="51" spans="1:6" ht="15" customHeight="1" x14ac:dyDescent="0.25">
      <c r="A51" s="1121" t="s">
        <v>1</v>
      </c>
      <c r="B51" s="1124" t="s">
        <v>1226</v>
      </c>
      <c r="C51" s="1127" t="s">
        <v>240</v>
      </c>
      <c r="D51" s="1127"/>
      <c r="E51" s="1127"/>
      <c r="F51" s="1128"/>
    </row>
    <row r="52" spans="1:6" ht="15" customHeight="1" x14ac:dyDescent="0.25">
      <c r="A52" s="1122"/>
      <c r="B52" s="1125"/>
      <c r="C52" s="1127" t="s">
        <v>241</v>
      </c>
      <c r="D52" s="1129"/>
      <c r="E52" s="1130" t="s">
        <v>242</v>
      </c>
      <c r="F52" s="1128"/>
    </row>
    <row r="53" spans="1:6" ht="84.75" x14ac:dyDescent="0.25">
      <c r="A53" s="1123"/>
      <c r="B53" s="1126"/>
      <c r="C53" s="766" t="s">
        <v>1227</v>
      </c>
      <c r="D53" s="766" t="s">
        <v>1228</v>
      </c>
      <c r="E53" s="768" t="s">
        <v>1229</v>
      </c>
      <c r="F53" s="767" t="s">
        <v>1230</v>
      </c>
    </row>
    <row r="54" spans="1:6" x14ac:dyDescent="0.25">
      <c r="A54" s="69" t="s">
        <v>74</v>
      </c>
      <c r="B54" s="70" t="s">
        <v>251</v>
      </c>
      <c r="C54" s="66" t="s">
        <v>244</v>
      </c>
      <c r="D54" s="66" t="s">
        <v>9</v>
      </c>
      <c r="E54" s="67" t="s">
        <v>243</v>
      </c>
      <c r="F54" s="68" t="s">
        <v>9</v>
      </c>
    </row>
    <row r="55" spans="1:6" x14ac:dyDescent="0.25">
      <c r="A55" s="69" t="s">
        <v>75</v>
      </c>
      <c r="B55" s="70" t="s">
        <v>214</v>
      </c>
      <c r="C55" s="66" t="s">
        <v>244</v>
      </c>
      <c r="D55" s="66" t="s">
        <v>9</v>
      </c>
      <c r="E55" s="67" t="s">
        <v>243</v>
      </c>
      <c r="F55" s="68" t="s">
        <v>9</v>
      </c>
    </row>
    <row r="56" spans="1:6" ht="108" x14ac:dyDescent="0.25">
      <c r="A56" s="69" t="s">
        <v>76</v>
      </c>
      <c r="B56" s="70" t="s">
        <v>251</v>
      </c>
      <c r="C56" s="66" t="s">
        <v>244</v>
      </c>
      <c r="D56" s="66" t="s">
        <v>9</v>
      </c>
      <c r="E56" s="67" t="s">
        <v>259</v>
      </c>
      <c r="F56" s="68" t="s">
        <v>1886</v>
      </c>
    </row>
    <row r="57" spans="1:6" x14ac:dyDescent="0.25">
      <c r="A57" s="69" t="s">
        <v>78</v>
      </c>
      <c r="B57" s="70" t="s">
        <v>214</v>
      </c>
      <c r="C57" s="66" t="s">
        <v>244</v>
      </c>
      <c r="D57" s="66" t="s">
        <v>9</v>
      </c>
      <c r="E57" s="67" t="s">
        <v>243</v>
      </c>
      <c r="F57" s="68" t="s">
        <v>9</v>
      </c>
    </row>
    <row r="58" spans="1:6" x14ac:dyDescent="0.25">
      <c r="A58" s="69" t="s">
        <v>79</v>
      </c>
      <c r="B58" s="70" t="s">
        <v>251</v>
      </c>
      <c r="C58" s="66" t="s">
        <v>244</v>
      </c>
      <c r="D58" s="66" t="s">
        <v>9</v>
      </c>
      <c r="E58" s="67" t="s">
        <v>243</v>
      </c>
      <c r="F58" s="68" t="s">
        <v>9</v>
      </c>
    </row>
    <row r="59" spans="1:6" x14ac:dyDescent="0.25">
      <c r="A59" s="69" t="s">
        <v>80</v>
      </c>
      <c r="B59" s="70" t="s">
        <v>214</v>
      </c>
      <c r="C59" s="66" t="s">
        <v>244</v>
      </c>
      <c r="D59" s="66" t="s">
        <v>9</v>
      </c>
      <c r="E59" s="67" t="s">
        <v>243</v>
      </c>
      <c r="F59" s="68"/>
    </row>
    <row r="60" spans="1:6" x14ac:dyDescent="0.25">
      <c r="A60" s="69" t="s">
        <v>81</v>
      </c>
      <c r="B60" s="72" t="s">
        <v>1345</v>
      </c>
      <c r="C60" s="66" t="s">
        <v>244</v>
      </c>
      <c r="D60" s="66" t="s">
        <v>9</v>
      </c>
      <c r="E60" s="67" t="s">
        <v>243</v>
      </c>
      <c r="F60" s="68" t="s">
        <v>9</v>
      </c>
    </row>
    <row r="61" spans="1:6" x14ac:dyDescent="0.25">
      <c r="A61" s="69" t="s">
        <v>83</v>
      </c>
      <c r="B61" s="72" t="s">
        <v>1346</v>
      </c>
      <c r="C61" s="66" t="s">
        <v>244</v>
      </c>
      <c r="D61" s="66" t="s">
        <v>9</v>
      </c>
      <c r="E61" s="67" t="s">
        <v>243</v>
      </c>
      <c r="F61" s="68" t="s">
        <v>9</v>
      </c>
    </row>
    <row r="62" spans="1:6" x14ac:dyDescent="0.25">
      <c r="A62" s="69" t="s">
        <v>85</v>
      </c>
      <c r="B62" s="70" t="s">
        <v>214</v>
      </c>
      <c r="C62" s="66" t="s">
        <v>244</v>
      </c>
      <c r="D62" s="66" t="s">
        <v>9</v>
      </c>
      <c r="E62" s="67" t="s">
        <v>243</v>
      </c>
      <c r="F62" s="68" t="s">
        <v>9</v>
      </c>
    </row>
    <row r="63" spans="1:6" x14ac:dyDescent="0.25">
      <c r="A63" s="69" t="s">
        <v>87</v>
      </c>
      <c r="B63" s="70" t="s">
        <v>1347</v>
      </c>
      <c r="C63" s="66" t="s">
        <v>244</v>
      </c>
      <c r="D63" s="66" t="s">
        <v>9</v>
      </c>
      <c r="E63" s="67" t="s">
        <v>243</v>
      </c>
      <c r="F63" s="68" t="s">
        <v>9</v>
      </c>
    </row>
    <row r="64" spans="1:6" x14ac:dyDescent="0.25">
      <c r="A64" s="69" t="s">
        <v>88</v>
      </c>
      <c r="B64" s="70" t="s">
        <v>214</v>
      </c>
      <c r="C64" s="66" t="s">
        <v>244</v>
      </c>
      <c r="D64" s="66" t="s">
        <v>9</v>
      </c>
      <c r="E64" s="67" t="s">
        <v>243</v>
      </c>
      <c r="F64" s="68" t="s">
        <v>9</v>
      </c>
    </row>
    <row r="65" spans="1:6" ht="49.5" customHeight="1" x14ac:dyDescent="0.25">
      <c r="A65" s="74" t="s">
        <v>89</v>
      </c>
      <c r="B65" s="75" t="s">
        <v>214</v>
      </c>
      <c r="C65" s="76" t="s">
        <v>244</v>
      </c>
      <c r="D65" s="76" t="s">
        <v>9</v>
      </c>
      <c r="E65" s="77" t="s">
        <v>255</v>
      </c>
      <c r="F65" s="892" t="s">
        <v>1862</v>
      </c>
    </row>
    <row r="66" spans="1:6" x14ac:dyDescent="0.25">
      <c r="A66" s="78" t="s">
        <v>260</v>
      </c>
      <c r="B66" s="78"/>
      <c r="C66" s="78"/>
      <c r="D66" s="78"/>
      <c r="E66" s="78"/>
      <c r="F66" s="78"/>
    </row>
    <row r="67" spans="1:6" x14ac:dyDescent="0.25">
      <c r="A67" s="474"/>
    </row>
  </sheetData>
  <customSheetViews>
    <customSheetView guid="{CDACE462-E102-46FB-B7AD-F64470052348}" showPageBreaks="1" printArea="1">
      <selection sqref="A1:F1"/>
      <rowBreaks count="1" manualBreakCount="1">
        <brk id="46" max="5" man="1"/>
      </rowBreaks>
      <pageMargins left="0.7" right="0.7" top="0.75" bottom="0.75" header="0.3" footer="0.3"/>
      <pageSetup orientation="portrait" r:id="rId1"/>
    </customSheetView>
    <customSheetView guid="{637755B1-4BDF-461E-9042-7506CE7F45C7}" showPageBreaks="1" printArea="1">
      <selection sqref="A1:F1"/>
      <rowBreaks count="1" manualBreakCount="1">
        <brk id="46" max="5" man="1"/>
      </rowBreaks>
      <pageMargins left="0.7" right="0.7" top="0.75" bottom="0.75" header="0.3" footer="0.3"/>
      <pageSetup orientation="portrait" r:id="rId2"/>
    </customSheetView>
  </customSheetViews>
  <mergeCells count="18">
    <mergeCell ref="A1:F1"/>
    <mergeCell ref="A2:A4"/>
    <mergeCell ref="B2:B4"/>
    <mergeCell ref="C2:F2"/>
    <mergeCell ref="C3:D3"/>
    <mergeCell ref="E3:F3"/>
    <mergeCell ref="A29:F29"/>
    <mergeCell ref="A30:A32"/>
    <mergeCell ref="B30:B32"/>
    <mergeCell ref="C30:F30"/>
    <mergeCell ref="C31:D31"/>
    <mergeCell ref="E31:F31"/>
    <mergeCell ref="A50:F50"/>
    <mergeCell ref="A51:A53"/>
    <mergeCell ref="B51:B53"/>
    <mergeCell ref="C51:F51"/>
    <mergeCell ref="C52:D52"/>
    <mergeCell ref="E52:F52"/>
  </mergeCells>
  <pageMargins left="0.7" right="0.7" top="0.75" bottom="0.75" header="0.3" footer="0.3"/>
  <pageSetup orientation="portrait" r:id="rId3"/>
  <rowBreaks count="2" manualBreakCount="2">
    <brk id="28" max="5" man="1"/>
    <brk id="49" max="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6"/>
  <sheetViews>
    <sheetView zoomScaleNormal="100" workbookViewId="0">
      <selection sqref="A1:D1"/>
    </sheetView>
  </sheetViews>
  <sheetFormatPr defaultRowHeight="15" x14ac:dyDescent="0.25"/>
  <cols>
    <col min="1" max="1" width="18" style="79" customWidth="1"/>
    <col min="2" max="3" width="27" style="79" customWidth="1"/>
    <col min="4" max="4" width="17.7109375" style="79" customWidth="1"/>
    <col min="5" max="5" width="6.42578125" style="79" customWidth="1"/>
    <col min="6" max="16384" width="9.140625" style="79"/>
  </cols>
  <sheetData>
    <row r="1" spans="1:4" ht="18.75" customHeight="1" x14ac:dyDescent="0.25">
      <c r="A1" s="1131" t="s">
        <v>261</v>
      </c>
      <c r="B1" s="1132"/>
      <c r="C1" s="1132"/>
      <c r="D1" s="1133"/>
    </row>
    <row r="2" spans="1:4" ht="16.5" x14ac:dyDescent="0.25">
      <c r="A2" s="858"/>
      <c r="B2" s="1134" t="s">
        <v>1250</v>
      </c>
      <c r="C2" s="1135"/>
      <c r="D2" s="1136" t="s">
        <v>262</v>
      </c>
    </row>
    <row r="3" spans="1:4" ht="27" customHeight="1" x14ac:dyDescent="0.25">
      <c r="A3" s="859" t="s">
        <v>1</v>
      </c>
      <c r="B3" s="860" t="s">
        <v>1249</v>
      </c>
      <c r="C3" s="861" t="s">
        <v>1251</v>
      </c>
      <c r="D3" s="1137"/>
    </row>
    <row r="4" spans="1:4" x14ac:dyDescent="0.25">
      <c r="A4" s="82" t="s">
        <v>7</v>
      </c>
      <c r="B4" s="83">
        <v>17</v>
      </c>
      <c r="C4" s="84">
        <v>18</v>
      </c>
      <c r="D4" s="933" t="s">
        <v>8</v>
      </c>
    </row>
    <row r="5" spans="1:4" x14ac:dyDescent="0.25">
      <c r="A5" s="82" t="s">
        <v>10</v>
      </c>
      <c r="B5" s="83">
        <v>17</v>
      </c>
      <c r="C5" s="84">
        <v>18</v>
      </c>
      <c r="D5" s="933" t="s">
        <v>8</v>
      </c>
    </row>
    <row r="6" spans="1:4" x14ac:dyDescent="0.25">
      <c r="A6" s="82" t="s">
        <v>14</v>
      </c>
      <c r="B6" s="83">
        <v>17</v>
      </c>
      <c r="C6" s="84">
        <v>18</v>
      </c>
      <c r="D6" s="933" t="s">
        <v>11</v>
      </c>
    </row>
    <row r="7" spans="1:4" x14ac:dyDescent="0.25">
      <c r="A7" s="82" t="s">
        <v>17</v>
      </c>
      <c r="B7" s="83">
        <v>17</v>
      </c>
      <c r="C7" s="85" t="s">
        <v>9</v>
      </c>
      <c r="D7" s="933" t="s">
        <v>8</v>
      </c>
    </row>
    <row r="8" spans="1:4" x14ac:dyDescent="0.25">
      <c r="A8" s="82" t="s">
        <v>135</v>
      </c>
      <c r="B8" s="83">
        <v>17</v>
      </c>
      <c r="C8" s="84">
        <v>18</v>
      </c>
      <c r="D8" s="933" t="s">
        <v>8</v>
      </c>
    </row>
    <row r="9" spans="1:4" x14ac:dyDescent="0.25">
      <c r="A9" s="82" t="s">
        <v>136</v>
      </c>
      <c r="B9" s="83">
        <v>17</v>
      </c>
      <c r="C9" s="84">
        <v>18</v>
      </c>
      <c r="D9" s="933" t="s">
        <v>11</v>
      </c>
    </row>
    <row r="10" spans="1:4" x14ac:dyDescent="0.25">
      <c r="A10" s="82" t="s">
        <v>25</v>
      </c>
      <c r="B10" s="83">
        <v>17</v>
      </c>
      <c r="C10" s="84">
        <v>18</v>
      </c>
      <c r="D10" s="933" t="s">
        <v>11</v>
      </c>
    </row>
    <row r="11" spans="1:4" x14ac:dyDescent="0.25">
      <c r="A11" s="82" t="s">
        <v>27</v>
      </c>
      <c r="B11" s="83">
        <v>17</v>
      </c>
      <c r="C11" s="84">
        <v>18</v>
      </c>
      <c r="D11" s="933" t="s">
        <v>11</v>
      </c>
    </row>
    <row r="12" spans="1:4" x14ac:dyDescent="0.25">
      <c r="A12" s="82" t="s">
        <v>29</v>
      </c>
      <c r="B12" s="83">
        <v>15</v>
      </c>
      <c r="C12" s="84">
        <v>18</v>
      </c>
      <c r="D12" s="933" t="s">
        <v>8</v>
      </c>
    </row>
    <row r="13" spans="1:4" x14ac:dyDescent="0.25">
      <c r="A13" s="82" t="s">
        <v>31</v>
      </c>
      <c r="B13" s="83">
        <v>17</v>
      </c>
      <c r="C13" s="84">
        <v>18</v>
      </c>
      <c r="D13" s="933" t="s">
        <v>8</v>
      </c>
    </row>
    <row r="14" spans="1:4" x14ac:dyDescent="0.25">
      <c r="A14" s="82" t="s">
        <v>33</v>
      </c>
      <c r="B14" s="83">
        <v>17</v>
      </c>
      <c r="C14" s="84">
        <v>18</v>
      </c>
      <c r="D14" s="933" t="s">
        <v>11</v>
      </c>
    </row>
    <row r="15" spans="1:4" x14ac:dyDescent="0.25">
      <c r="A15" s="82" t="s">
        <v>34</v>
      </c>
      <c r="B15" s="83">
        <v>17</v>
      </c>
      <c r="C15" s="84">
        <v>18</v>
      </c>
      <c r="D15" s="933" t="s">
        <v>8</v>
      </c>
    </row>
    <row r="16" spans="1:4" x14ac:dyDescent="0.25">
      <c r="A16" s="82" t="s">
        <v>35</v>
      </c>
      <c r="B16" s="83">
        <v>17</v>
      </c>
      <c r="C16" s="84">
        <v>18</v>
      </c>
      <c r="D16" s="933" t="s">
        <v>8</v>
      </c>
    </row>
    <row r="17" spans="1:4" x14ac:dyDescent="0.25">
      <c r="A17" s="82" t="s">
        <v>37</v>
      </c>
      <c r="B17" s="83">
        <v>17</v>
      </c>
      <c r="C17" s="84">
        <v>18</v>
      </c>
      <c r="D17" s="933" t="s">
        <v>8</v>
      </c>
    </row>
    <row r="18" spans="1:4" x14ac:dyDescent="0.25">
      <c r="A18" s="82" t="s">
        <v>40</v>
      </c>
      <c r="B18" s="83">
        <v>17</v>
      </c>
      <c r="C18" s="85" t="s">
        <v>9</v>
      </c>
      <c r="D18" s="933" t="s">
        <v>8</v>
      </c>
    </row>
    <row r="19" spans="1:4" x14ac:dyDescent="0.25">
      <c r="A19" s="82" t="s">
        <v>41</v>
      </c>
      <c r="B19" s="83">
        <v>17</v>
      </c>
      <c r="C19" s="84">
        <v>18</v>
      </c>
      <c r="D19" s="933" t="s">
        <v>8</v>
      </c>
    </row>
    <row r="20" spans="1:4" x14ac:dyDescent="0.25">
      <c r="A20" s="82" t="s">
        <v>42</v>
      </c>
      <c r="B20" s="83">
        <v>17</v>
      </c>
      <c r="C20" s="84">
        <v>18</v>
      </c>
      <c r="D20" s="933" t="s">
        <v>11</v>
      </c>
    </row>
    <row r="21" spans="1:4" x14ac:dyDescent="0.25">
      <c r="A21" s="82" t="s">
        <v>44</v>
      </c>
      <c r="B21" s="83">
        <v>17</v>
      </c>
      <c r="C21" s="84">
        <v>18</v>
      </c>
      <c r="D21" s="933" t="s">
        <v>8</v>
      </c>
    </row>
    <row r="22" spans="1:4" x14ac:dyDescent="0.25">
      <c r="A22" s="82" t="s">
        <v>46</v>
      </c>
      <c r="B22" s="83">
        <v>17</v>
      </c>
      <c r="C22" s="84">
        <v>18</v>
      </c>
      <c r="D22" s="933" t="s">
        <v>8</v>
      </c>
    </row>
    <row r="23" spans="1:4" x14ac:dyDescent="0.25">
      <c r="A23" s="82" t="s">
        <v>47</v>
      </c>
      <c r="B23" s="83">
        <v>17</v>
      </c>
      <c r="C23" s="84">
        <v>21</v>
      </c>
      <c r="D23" s="933" t="s">
        <v>8</v>
      </c>
    </row>
    <row r="24" spans="1:4" x14ac:dyDescent="0.25">
      <c r="A24" s="82" t="s">
        <v>48</v>
      </c>
      <c r="B24" s="83">
        <v>17</v>
      </c>
      <c r="C24" s="84">
        <v>19</v>
      </c>
      <c r="D24" s="933" t="s">
        <v>8</v>
      </c>
    </row>
    <row r="25" spans="1:4" x14ac:dyDescent="0.25">
      <c r="A25" s="82" t="s">
        <v>51</v>
      </c>
      <c r="B25" s="83">
        <v>17</v>
      </c>
      <c r="C25" s="84">
        <v>18</v>
      </c>
      <c r="D25" s="933" t="s">
        <v>8</v>
      </c>
    </row>
    <row r="26" spans="1:4" x14ac:dyDescent="0.25">
      <c r="A26" s="82" t="s">
        <v>52</v>
      </c>
      <c r="B26" s="893" t="s">
        <v>1863</v>
      </c>
      <c r="C26" s="84">
        <v>18</v>
      </c>
      <c r="D26" s="933" t="s">
        <v>263</v>
      </c>
    </row>
    <row r="27" spans="1:4" x14ac:dyDescent="0.25">
      <c r="A27" s="82" t="s">
        <v>55</v>
      </c>
      <c r="B27" s="83">
        <v>17</v>
      </c>
      <c r="C27" s="84">
        <v>18</v>
      </c>
      <c r="D27" s="933" t="s">
        <v>11</v>
      </c>
    </row>
    <row r="28" spans="1:4" x14ac:dyDescent="0.25">
      <c r="A28" s="82" t="s">
        <v>56</v>
      </c>
      <c r="B28" s="83">
        <v>17</v>
      </c>
      <c r="C28" s="85" t="s">
        <v>9</v>
      </c>
      <c r="D28" s="933" t="s">
        <v>8</v>
      </c>
    </row>
    <row r="29" spans="1:4" x14ac:dyDescent="0.25">
      <c r="A29" s="82" t="s">
        <v>57</v>
      </c>
      <c r="B29" s="83">
        <v>17</v>
      </c>
      <c r="C29" s="84">
        <v>18</v>
      </c>
      <c r="D29" s="933" t="s">
        <v>263</v>
      </c>
    </row>
    <row r="30" spans="1:4" x14ac:dyDescent="0.25">
      <c r="A30" s="82" t="s">
        <v>58</v>
      </c>
      <c r="B30" s="83">
        <v>15</v>
      </c>
      <c r="C30" s="84">
        <v>18</v>
      </c>
      <c r="D30" s="933" t="s">
        <v>8</v>
      </c>
    </row>
    <row r="31" spans="1:4" x14ac:dyDescent="0.25">
      <c r="A31" s="82" t="s">
        <v>59</v>
      </c>
      <c r="B31" s="83">
        <v>17</v>
      </c>
      <c r="C31" s="84">
        <v>18</v>
      </c>
      <c r="D31" s="933" t="s">
        <v>1385</v>
      </c>
    </row>
    <row r="32" spans="1:4" x14ac:dyDescent="0.25">
      <c r="A32" s="82" t="s">
        <v>60</v>
      </c>
      <c r="B32" s="83">
        <v>17</v>
      </c>
      <c r="C32" s="84">
        <v>18</v>
      </c>
      <c r="D32" s="933" t="s">
        <v>8</v>
      </c>
    </row>
    <row r="33" spans="1:4" x14ac:dyDescent="0.25">
      <c r="A33" s="82" t="s">
        <v>61</v>
      </c>
      <c r="B33" s="83">
        <v>17</v>
      </c>
      <c r="C33" s="84">
        <v>19</v>
      </c>
      <c r="D33" s="933" t="s">
        <v>8</v>
      </c>
    </row>
    <row r="34" spans="1:4" x14ac:dyDescent="0.25">
      <c r="A34" s="82" t="s">
        <v>62</v>
      </c>
      <c r="B34" s="83">
        <v>17</v>
      </c>
      <c r="C34" s="86" t="s">
        <v>1348</v>
      </c>
      <c r="D34" s="933" t="s">
        <v>11</v>
      </c>
    </row>
    <row r="35" spans="1:4" x14ac:dyDescent="0.25">
      <c r="A35" s="82" t="s">
        <v>63</v>
      </c>
      <c r="B35" s="83">
        <v>17</v>
      </c>
      <c r="C35" s="86" t="s">
        <v>1349</v>
      </c>
      <c r="D35" s="933" t="s">
        <v>11</v>
      </c>
    </row>
    <row r="36" spans="1:4" x14ac:dyDescent="0.25">
      <c r="A36" s="82" t="s">
        <v>65</v>
      </c>
      <c r="B36" s="83">
        <v>17</v>
      </c>
      <c r="C36" s="84">
        <v>18</v>
      </c>
      <c r="D36" s="1056" t="s">
        <v>11</v>
      </c>
    </row>
    <row r="37" spans="1:4" x14ac:dyDescent="0.25">
      <c r="A37" s="82" t="s">
        <v>66</v>
      </c>
      <c r="B37" s="83">
        <v>17</v>
      </c>
      <c r="C37" s="84">
        <v>18</v>
      </c>
      <c r="D37" s="933" t="s">
        <v>11</v>
      </c>
    </row>
    <row r="38" spans="1:4" x14ac:dyDescent="0.25">
      <c r="A38" s="82" t="s">
        <v>67</v>
      </c>
      <c r="B38" s="83">
        <v>17</v>
      </c>
      <c r="C38" s="86" t="s">
        <v>1350</v>
      </c>
      <c r="D38" s="933" t="s">
        <v>8</v>
      </c>
    </row>
    <row r="39" spans="1:4" x14ac:dyDescent="0.25">
      <c r="A39" s="82" t="s">
        <v>69</v>
      </c>
      <c r="B39" s="83">
        <v>17</v>
      </c>
      <c r="C39" s="84">
        <v>18</v>
      </c>
      <c r="D39" s="933" t="s">
        <v>11</v>
      </c>
    </row>
    <row r="40" spans="1:4" x14ac:dyDescent="0.25">
      <c r="A40" s="82" t="s">
        <v>70</v>
      </c>
      <c r="B40" s="83">
        <v>17</v>
      </c>
      <c r="C40" s="84">
        <v>18</v>
      </c>
      <c r="D40" s="933" t="s">
        <v>8</v>
      </c>
    </row>
    <row r="41" spans="1:4" x14ac:dyDescent="0.25">
      <c r="A41" s="82" t="s">
        <v>71</v>
      </c>
      <c r="B41" s="83">
        <v>17</v>
      </c>
      <c r="C41" s="84">
        <v>18</v>
      </c>
      <c r="D41" s="933" t="s">
        <v>8</v>
      </c>
    </row>
    <row r="42" spans="1:4" x14ac:dyDescent="0.25">
      <c r="A42" s="82" t="s">
        <v>72</v>
      </c>
      <c r="B42" s="83">
        <v>17</v>
      </c>
      <c r="C42" s="84">
        <v>18</v>
      </c>
      <c r="D42" s="933" t="s">
        <v>8</v>
      </c>
    </row>
    <row r="43" spans="1:4" x14ac:dyDescent="0.25">
      <c r="A43" s="82" t="s">
        <v>74</v>
      </c>
      <c r="B43" s="83">
        <v>17</v>
      </c>
      <c r="C43" s="84">
        <v>18</v>
      </c>
      <c r="D43" s="933" t="s">
        <v>11</v>
      </c>
    </row>
    <row r="44" spans="1:4" x14ac:dyDescent="0.25">
      <c r="A44" s="82" t="s">
        <v>75</v>
      </c>
      <c r="B44" s="83">
        <v>17</v>
      </c>
      <c r="C44" s="84">
        <v>18</v>
      </c>
      <c r="D44" s="933" t="s">
        <v>8</v>
      </c>
    </row>
    <row r="45" spans="1:4" x14ac:dyDescent="0.25">
      <c r="A45" s="82" t="s">
        <v>76</v>
      </c>
      <c r="B45" s="83">
        <v>17</v>
      </c>
      <c r="C45" s="84">
        <v>18</v>
      </c>
      <c r="D45" s="933" t="s">
        <v>8</v>
      </c>
    </row>
    <row r="46" spans="1:4" ht="15.75" thickBot="1" x14ac:dyDescent="0.3">
      <c r="A46" s="82"/>
      <c r="B46" s="83"/>
      <c r="C46" s="83"/>
      <c r="D46" s="933"/>
    </row>
    <row r="47" spans="1:4" s="475" customFormat="1" ht="18.75" customHeight="1" x14ac:dyDescent="0.25">
      <c r="A47" s="1131" t="s">
        <v>261</v>
      </c>
      <c r="B47" s="1132"/>
      <c r="C47" s="1132"/>
      <c r="D47" s="1133"/>
    </row>
    <row r="48" spans="1:4" ht="16.5" customHeight="1" x14ac:dyDescent="0.25">
      <c r="A48" s="80"/>
      <c r="B48" s="1134" t="s">
        <v>1250</v>
      </c>
      <c r="C48" s="1135"/>
      <c r="D48" s="1136" t="s">
        <v>262</v>
      </c>
    </row>
    <row r="49" spans="1:4" ht="27" customHeight="1" x14ac:dyDescent="0.25">
      <c r="A49" s="81" t="s">
        <v>1</v>
      </c>
      <c r="B49" s="860" t="s">
        <v>1249</v>
      </c>
      <c r="C49" s="861" t="s">
        <v>1251</v>
      </c>
      <c r="D49" s="1137"/>
    </row>
    <row r="50" spans="1:4" x14ac:dyDescent="0.25">
      <c r="A50" s="82" t="s">
        <v>78</v>
      </c>
      <c r="B50" s="83">
        <v>17</v>
      </c>
      <c r="C50" s="86" t="s">
        <v>1351</v>
      </c>
      <c r="D50" s="87" t="s">
        <v>8</v>
      </c>
    </row>
    <row r="51" spans="1:4" x14ac:dyDescent="0.25">
      <c r="A51" s="82" t="s">
        <v>79</v>
      </c>
      <c r="B51" s="83">
        <v>17</v>
      </c>
      <c r="C51" s="84">
        <v>18</v>
      </c>
      <c r="D51" s="87" t="s">
        <v>8</v>
      </c>
    </row>
    <row r="52" spans="1:4" x14ac:dyDescent="0.25">
      <c r="A52" s="82" t="s">
        <v>80</v>
      </c>
      <c r="B52" s="83">
        <v>17</v>
      </c>
      <c r="C52" s="84">
        <v>18</v>
      </c>
      <c r="D52" s="59" t="s">
        <v>8</v>
      </c>
    </row>
    <row r="53" spans="1:4" x14ac:dyDescent="0.25">
      <c r="A53" s="82" t="s">
        <v>81</v>
      </c>
      <c r="B53" s="83">
        <v>17</v>
      </c>
      <c r="C53" s="86" t="s">
        <v>1351</v>
      </c>
      <c r="D53" s="59" t="s">
        <v>11</v>
      </c>
    </row>
    <row r="54" spans="1:4" x14ac:dyDescent="0.25">
      <c r="A54" s="82" t="s">
        <v>83</v>
      </c>
      <c r="B54" s="83">
        <v>15</v>
      </c>
      <c r="C54" s="86" t="s">
        <v>1352</v>
      </c>
      <c r="D54" s="59" t="s">
        <v>8</v>
      </c>
    </row>
    <row r="55" spans="1:4" x14ac:dyDescent="0.25">
      <c r="A55" s="82" t="s">
        <v>85</v>
      </c>
      <c r="B55" s="83">
        <v>17</v>
      </c>
      <c r="C55" s="84">
        <v>18</v>
      </c>
      <c r="D55" s="59" t="s">
        <v>600</v>
      </c>
    </row>
    <row r="56" spans="1:4" x14ac:dyDescent="0.25">
      <c r="A56" s="82" t="s">
        <v>87</v>
      </c>
      <c r="B56" s="83">
        <v>17</v>
      </c>
      <c r="C56" s="84">
        <v>18</v>
      </c>
      <c r="D56" s="59" t="s">
        <v>11</v>
      </c>
    </row>
    <row r="57" spans="1:4" x14ac:dyDescent="0.25">
      <c r="A57" s="82" t="s">
        <v>88</v>
      </c>
      <c r="B57" s="83">
        <v>17</v>
      </c>
      <c r="C57" s="84">
        <v>18</v>
      </c>
      <c r="D57" s="59" t="s">
        <v>1322</v>
      </c>
    </row>
    <row r="58" spans="1:4" x14ac:dyDescent="0.25">
      <c r="A58" s="81" t="s">
        <v>89</v>
      </c>
      <c r="B58" s="88">
        <v>17</v>
      </c>
      <c r="C58" s="89">
        <v>18</v>
      </c>
      <c r="D58" s="425" t="s">
        <v>8</v>
      </c>
    </row>
    <row r="59" spans="1:4" ht="15" customHeight="1" x14ac:dyDescent="0.25">
      <c r="A59" s="1091" t="s">
        <v>90</v>
      </c>
      <c r="B59" s="1091"/>
      <c r="C59" s="1091"/>
      <c r="D59" s="1091"/>
    </row>
    <row r="60" spans="1:4" x14ac:dyDescent="0.25">
      <c r="A60" s="90"/>
      <c r="B60" s="90"/>
      <c r="C60" s="90"/>
      <c r="D60" s="90"/>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customSheetViews>
    <customSheetView guid="{CDACE462-E102-46FB-B7AD-F64470052348}" showPageBreaks="1" printArea="1">
      <selection activeCell="I23" sqref="I23"/>
      <pageMargins left="0.7" right="0.7" top="0.75" bottom="0.75" header="0.3" footer="0.3"/>
      <pageSetup orientation="portrait" r:id="rId1"/>
    </customSheetView>
    <customSheetView guid="{637755B1-4BDF-461E-9042-7506CE7F45C7}" showPageBreaks="1">
      <selection sqref="A1:D1"/>
      <pageMargins left="0.7" right="0.7" top="0.75" bottom="0.75" header="0.3" footer="0.3"/>
      <pageSetup orientation="portrait" r:id="rId2"/>
    </customSheetView>
  </customSheetViews>
  <mergeCells count="7">
    <mergeCell ref="A59:D59"/>
    <mergeCell ref="A1:D1"/>
    <mergeCell ref="B2:C2"/>
    <mergeCell ref="D2:D3"/>
    <mergeCell ref="A47:D47"/>
    <mergeCell ref="B48:C48"/>
    <mergeCell ref="D48:D49"/>
  </mergeCells>
  <pageMargins left="0.7" right="0.7" top="0.75" bottom="0.75" header="0.3" footer="0.3"/>
  <pageSetup scale="99" orientation="portrait" r:id="rId3"/>
  <rowBreaks count="1" manualBreakCount="1">
    <brk id="46" max="3"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1"/>
  <sheetViews>
    <sheetView zoomScaleNormal="100" workbookViewId="0">
      <selection sqref="A1:D1"/>
    </sheetView>
  </sheetViews>
  <sheetFormatPr defaultRowHeight="15" x14ac:dyDescent="0.25"/>
  <cols>
    <col min="1" max="1" width="14.42578125" style="90" customWidth="1"/>
    <col min="2" max="3" width="26.140625" style="90" customWidth="1"/>
    <col min="4" max="4" width="22.7109375" style="90" customWidth="1"/>
    <col min="5" max="5" width="3.7109375" style="79" customWidth="1"/>
    <col min="6" max="16384" width="9.140625" style="79"/>
  </cols>
  <sheetData>
    <row r="1" spans="1:4" ht="18.75" customHeight="1" x14ac:dyDescent="0.25">
      <c r="A1" s="1142" t="s">
        <v>1121</v>
      </c>
      <c r="B1" s="1143"/>
      <c r="C1" s="1143"/>
      <c r="D1" s="1144"/>
    </row>
    <row r="2" spans="1:4" x14ac:dyDescent="0.25">
      <c r="A2" s="82"/>
      <c r="B2" s="1138" t="s">
        <v>264</v>
      </c>
      <c r="C2" s="1138"/>
      <c r="D2" s="1145"/>
    </row>
    <row r="3" spans="1:4" x14ac:dyDescent="0.25">
      <c r="A3" s="82"/>
      <c r="B3" s="1138" t="s">
        <v>265</v>
      </c>
      <c r="C3" s="1139"/>
      <c r="D3" s="1140" t="s">
        <v>266</v>
      </c>
    </row>
    <row r="4" spans="1:4" ht="36" x14ac:dyDescent="0.25">
      <c r="A4" s="92" t="s">
        <v>1</v>
      </c>
      <c r="B4" s="93" t="s">
        <v>267</v>
      </c>
      <c r="C4" s="94" t="s">
        <v>268</v>
      </c>
      <c r="D4" s="1141"/>
    </row>
    <row r="5" spans="1:4" x14ac:dyDescent="0.25">
      <c r="A5" s="82" t="s">
        <v>7</v>
      </c>
      <c r="B5" s="95" t="s">
        <v>8</v>
      </c>
      <c r="C5" s="96" t="s">
        <v>8</v>
      </c>
      <c r="D5" s="97" t="s">
        <v>9</v>
      </c>
    </row>
    <row r="6" spans="1:4" x14ac:dyDescent="0.25">
      <c r="A6" s="82" t="s">
        <v>10</v>
      </c>
      <c r="B6" s="95" t="s">
        <v>8</v>
      </c>
      <c r="C6" s="96" t="s">
        <v>8</v>
      </c>
      <c r="D6" s="97" t="s">
        <v>9</v>
      </c>
    </row>
    <row r="7" spans="1:4" x14ac:dyDescent="0.25">
      <c r="A7" s="82" t="s">
        <v>14</v>
      </c>
      <c r="B7" s="95" t="s">
        <v>8</v>
      </c>
      <c r="C7" s="96" t="s">
        <v>8</v>
      </c>
      <c r="D7" s="97" t="s">
        <v>9</v>
      </c>
    </row>
    <row r="8" spans="1:4" x14ac:dyDescent="0.25">
      <c r="A8" s="82" t="s">
        <v>17</v>
      </c>
      <c r="B8" s="95" t="s">
        <v>8</v>
      </c>
      <c r="C8" s="96" t="s">
        <v>8</v>
      </c>
      <c r="D8" s="97" t="s">
        <v>9</v>
      </c>
    </row>
    <row r="9" spans="1:4" x14ac:dyDescent="0.25">
      <c r="A9" s="82" t="s">
        <v>135</v>
      </c>
      <c r="B9" s="95" t="s">
        <v>8</v>
      </c>
      <c r="C9" s="96" t="s">
        <v>8</v>
      </c>
      <c r="D9" s="97" t="s">
        <v>9</v>
      </c>
    </row>
    <row r="10" spans="1:4" x14ac:dyDescent="0.25">
      <c r="A10" s="82" t="s">
        <v>136</v>
      </c>
      <c r="B10" s="95" t="s">
        <v>11</v>
      </c>
      <c r="C10" s="96" t="s">
        <v>11</v>
      </c>
      <c r="D10" s="97" t="s">
        <v>244</v>
      </c>
    </row>
    <row r="11" spans="1:4" x14ac:dyDescent="0.25">
      <c r="A11" s="82" t="s">
        <v>25</v>
      </c>
      <c r="B11" s="95" t="s">
        <v>8</v>
      </c>
      <c r="C11" s="96" t="s">
        <v>8</v>
      </c>
      <c r="D11" s="97" t="s">
        <v>9</v>
      </c>
    </row>
    <row r="12" spans="1:4" x14ac:dyDescent="0.25">
      <c r="A12" s="82" t="s">
        <v>27</v>
      </c>
      <c r="B12" s="95" t="s">
        <v>8</v>
      </c>
      <c r="C12" s="96" t="s">
        <v>8</v>
      </c>
      <c r="D12" s="97" t="s">
        <v>9</v>
      </c>
    </row>
    <row r="13" spans="1:4" x14ac:dyDescent="0.25">
      <c r="A13" s="82" t="s">
        <v>29</v>
      </c>
      <c r="B13" s="95" t="s">
        <v>8</v>
      </c>
      <c r="C13" s="96" t="s">
        <v>8</v>
      </c>
      <c r="D13" s="97" t="s">
        <v>9</v>
      </c>
    </row>
    <row r="14" spans="1:4" x14ac:dyDescent="0.25">
      <c r="A14" s="82" t="s">
        <v>31</v>
      </c>
      <c r="B14" s="95" t="s">
        <v>8</v>
      </c>
      <c r="C14" s="96" t="s">
        <v>8</v>
      </c>
      <c r="D14" s="97" t="s">
        <v>9</v>
      </c>
    </row>
    <row r="15" spans="1:4" x14ac:dyDescent="0.25">
      <c r="A15" s="82" t="s">
        <v>33</v>
      </c>
      <c r="B15" s="95" t="s">
        <v>8</v>
      </c>
      <c r="C15" s="96" t="s">
        <v>8</v>
      </c>
      <c r="D15" s="97" t="s">
        <v>9</v>
      </c>
    </row>
    <row r="16" spans="1:4" x14ac:dyDescent="0.25">
      <c r="A16" s="82" t="s">
        <v>34</v>
      </c>
      <c r="B16" s="95" t="s">
        <v>8</v>
      </c>
      <c r="C16" s="96" t="s">
        <v>8</v>
      </c>
      <c r="D16" s="97" t="s">
        <v>9</v>
      </c>
    </row>
    <row r="17" spans="1:4" x14ac:dyDescent="0.25">
      <c r="A17" s="82" t="s">
        <v>35</v>
      </c>
      <c r="B17" s="95" t="s">
        <v>11</v>
      </c>
      <c r="C17" s="96" t="s">
        <v>11</v>
      </c>
      <c r="D17" s="97" t="s">
        <v>1353</v>
      </c>
    </row>
    <row r="18" spans="1:4" x14ac:dyDescent="0.25">
      <c r="A18" s="82" t="s">
        <v>37</v>
      </c>
      <c r="B18" s="95" t="s">
        <v>8</v>
      </c>
      <c r="C18" s="96" t="s">
        <v>8</v>
      </c>
      <c r="D18" s="97" t="s">
        <v>9</v>
      </c>
    </row>
    <row r="19" spans="1:4" x14ac:dyDescent="0.25">
      <c r="A19" s="82" t="s">
        <v>40</v>
      </c>
      <c r="B19" s="95" t="s">
        <v>8</v>
      </c>
      <c r="C19" s="96" t="s">
        <v>8</v>
      </c>
      <c r="D19" s="97" t="s">
        <v>9</v>
      </c>
    </row>
    <row r="20" spans="1:4" x14ac:dyDescent="0.25">
      <c r="A20" s="82" t="s">
        <v>41</v>
      </c>
      <c r="B20" s="95" t="s">
        <v>8</v>
      </c>
      <c r="C20" s="96" t="s">
        <v>8</v>
      </c>
      <c r="D20" s="97" t="s">
        <v>9</v>
      </c>
    </row>
    <row r="21" spans="1:4" x14ac:dyDescent="0.25">
      <c r="A21" s="82" t="s">
        <v>42</v>
      </c>
      <c r="B21" s="95" t="s">
        <v>8</v>
      </c>
      <c r="C21" s="96" t="s">
        <v>8</v>
      </c>
      <c r="D21" s="97" t="s">
        <v>9</v>
      </c>
    </row>
    <row r="22" spans="1:4" x14ac:dyDescent="0.25">
      <c r="A22" s="82" t="s">
        <v>44</v>
      </c>
      <c r="B22" s="95" t="s">
        <v>8</v>
      </c>
      <c r="C22" s="96" t="s">
        <v>8</v>
      </c>
      <c r="D22" s="97" t="s">
        <v>9</v>
      </c>
    </row>
    <row r="23" spans="1:4" x14ac:dyDescent="0.25">
      <c r="A23" s="82" t="s">
        <v>46</v>
      </c>
      <c r="B23" s="95" t="s">
        <v>8</v>
      </c>
      <c r="C23" s="96" t="s">
        <v>8</v>
      </c>
      <c r="D23" s="97" t="s">
        <v>9</v>
      </c>
    </row>
    <row r="24" spans="1:4" x14ac:dyDescent="0.25">
      <c r="A24" s="82" t="s">
        <v>47</v>
      </c>
      <c r="B24" s="95" t="s">
        <v>8</v>
      </c>
      <c r="C24" s="96" t="s">
        <v>8</v>
      </c>
      <c r="D24" s="97" t="s">
        <v>9</v>
      </c>
    </row>
    <row r="25" spans="1:4" x14ac:dyDescent="0.25">
      <c r="A25" s="82" t="s">
        <v>48</v>
      </c>
      <c r="B25" s="95" t="s">
        <v>8</v>
      </c>
      <c r="C25" s="96" t="s">
        <v>8</v>
      </c>
      <c r="D25" s="97" t="s">
        <v>9</v>
      </c>
    </row>
    <row r="26" spans="1:4" x14ac:dyDescent="0.25">
      <c r="A26" s="82" t="s">
        <v>51</v>
      </c>
      <c r="B26" s="95" t="s">
        <v>8</v>
      </c>
      <c r="C26" s="96" t="s">
        <v>8</v>
      </c>
      <c r="D26" s="97" t="s">
        <v>9</v>
      </c>
    </row>
    <row r="27" spans="1:4" x14ac:dyDescent="0.25">
      <c r="A27" s="82" t="s">
        <v>52</v>
      </c>
      <c r="B27" s="95" t="s">
        <v>8</v>
      </c>
      <c r="C27" s="96" t="s">
        <v>8</v>
      </c>
      <c r="D27" s="97" t="s">
        <v>9</v>
      </c>
    </row>
    <row r="28" spans="1:4" x14ac:dyDescent="0.25">
      <c r="A28" s="82" t="s">
        <v>55</v>
      </c>
      <c r="B28" s="95" t="s">
        <v>8</v>
      </c>
      <c r="C28" s="96" t="s">
        <v>8</v>
      </c>
      <c r="D28" s="97" t="s">
        <v>9</v>
      </c>
    </row>
    <row r="29" spans="1:4" x14ac:dyDescent="0.25">
      <c r="A29" s="82" t="s">
        <v>56</v>
      </c>
      <c r="B29" s="95" t="s">
        <v>8</v>
      </c>
      <c r="C29" s="96" t="s">
        <v>8</v>
      </c>
      <c r="D29" s="97" t="s">
        <v>9</v>
      </c>
    </row>
    <row r="30" spans="1:4" x14ac:dyDescent="0.25">
      <c r="A30" s="82" t="s">
        <v>57</v>
      </c>
      <c r="B30" s="95" t="s">
        <v>8</v>
      </c>
      <c r="C30" s="96" t="s">
        <v>8</v>
      </c>
      <c r="D30" s="97" t="s">
        <v>9</v>
      </c>
    </row>
    <row r="31" spans="1:4" x14ac:dyDescent="0.25">
      <c r="A31" s="82" t="s">
        <v>58</v>
      </c>
      <c r="B31" s="95" t="s">
        <v>8</v>
      </c>
      <c r="C31" s="96" t="s">
        <v>8</v>
      </c>
      <c r="D31" s="97" t="s">
        <v>9</v>
      </c>
    </row>
    <row r="32" spans="1:4" x14ac:dyDescent="0.25">
      <c r="A32" s="82" t="s">
        <v>59</v>
      </c>
      <c r="B32" s="95" t="s">
        <v>8</v>
      </c>
      <c r="C32" s="96" t="s">
        <v>8</v>
      </c>
      <c r="D32" s="97" t="s">
        <v>9</v>
      </c>
    </row>
    <row r="33" spans="1:4" x14ac:dyDescent="0.25">
      <c r="A33" s="82" t="s">
        <v>60</v>
      </c>
      <c r="B33" s="95" t="s">
        <v>8</v>
      </c>
      <c r="C33" s="96" t="s">
        <v>8</v>
      </c>
      <c r="D33" s="97" t="s">
        <v>9</v>
      </c>
    </row>
    <row r="34" spans="1:4" x14ac:dyDescent="0.25">
      <c r="A34" s="82" t="s">
        <v>61</v>
      </c>
      <c r="B34" s="95" t="s">
        <v>11</v>
      </c>
      <c r="C34" s="96" t="s">
        <v>11</v>
      </c>
      <c r="D34" s="97" t="s">
        <v>270</v>
      </c>
    </row>
    <row r="35" spans="1:4" x14ac:dyDescent="0.25">
      <c r="A35" s="82" t="s">
        <v>62</v>
      </c>
      <c r="B35" s="95" t="s">
        <v>11</v>
      </c>
      <c r="C35" s="96" t="s">
        <v>11</v>
      </c>
      <c r="D35" s="97" t="s">
        <v>1354</v>
      </c>
    </row>
    <row r="36" spans="1:4" x14ac:dyDescent="0.25">
      <c r="A36" s="82" t="s">
        <v>63</v>
      </c>
      <c r="B36" s="95" t="s">
        <v>8</v>
      </c>
      <c r="C36" s="96" t="s">
        <v>8</v>
      </c>
      <c r="D36" s="97" t="s">
        <v>9</v>
      </c>
    </row>
    <row r="37" spans="1:4" x14ac:dyDescent="0.25">
      <c r="A37" s="82" t="s">
        <v>65</v>
      </c>
      <c r="B37" s="95" t="s">
        <v>8</v>
      </c>
      <c r="C37" s="96" t="s">
        <v>8</v>
      </c>
      <c r="D37" s="97" t="s">
        <v>9</v>
      </c>
    </row>
    <row r="38" spans="1:4" x14ac:dyDescent="0.25">
      <c r="A38" s="82" t="s">
        <v>66</v>
      </c>
      <c r="B38" s="95" t="s">
        <v>8</v>
      </c>
      <c r="C38" s="96" t="s">
        <v>8</v>
      </c>
      <c r="D38" s="97" t="s">
        <v>9</v>
      </c>
    </row>
    <row r="39" spans="1:4" x14ac:dyDescent="0.25">
      <c r="A39" s="82" t="s">
        <v>67</v>
      </c>
      <c r="B39" s="95" t="s">
        <v>8</v>
      </c>
      <c r="C39" s="96" t="s">
        <v>8</v>
      </c>
      <c r="D39" s="97" t="s">
        <v>9</v>
      </c>
    </row>
    <row r="40" spans="1:4" x14ac:dyDescent="0.25">
      <c r="A40" s="82" t="s">
        <v>69</v>
      </c>
      <c r="B40" s="95" t="s">
        <v>8</v>
      </c>
      <c r="C40" s="96" t="s">
        <v>8</v>
      </c>
      <c r="D40" s="97" t="s">
        <v>9</v>
      </c>
    </row>
    <row r="41" spans="1:4" x14ac:dyDescent="0.25">
      <c r="A41" s="82" t="s">
        <v>70</v>
      </c>
      <c r="B41" s="95" t="s">
        <v>8</v>
      </c>
      <c r="C41" s="96" t="s">
        <v>8</v>
      </c>
      <c r="D41" s="97" t="s">
        <v>9</v>
      </c>
    </row>
    <row r="42" spans="1:4" x14ac:dyDescent="0.25">
      <c r="A42" s="82" t="s">
        <v>71</v>
      </c>
      <c r="B42" s="95" t="s">
        <v>8</v>
      </c>
      <c r="C42" s="96" t="s">
        <v>8</v>
      </c>
      <c r="D42" s="97" t="s">
        <v>9</v>
      </c>
    </row>
    <row r="43" spans="1:4" x14ac:dyDescent="0.25">
      <c r="A43" s="82" t="s">
        <v>72</v>
      </c>
      <c r="B43" s="95" t="s">
        <v>8</v>
      </c>
      <c r="C43" s="96" t="s">
        <v>8</v>
      </c>
      <c r="D43" s="97" t="s">
        <v>9</v>
      </c>
    </row>
    <row r="44" spans="1:4" x14ac:dyDescent="0.25">
      <c r="A44" s="82" t="s">
        <v>74</v>
      </c>
      <c r="B44" s="95" t="s">
        <v>8</v>
      </c>
      <c r="C44" s="99" t="s">
        <v>8</v>
      </c>
      <c r="D44" s="97" t="s">
        <v>9</v>
      </c>
    </row>
    <row r="45" spans="1:4" x14ac:dyDescent="0.25">
      <c r="A45" s="82" t="s">
        <v>75</v>
      </c>
      <c r="B45" s="95" t="s">
        <v>8</v>
      </c>
      <c r="C45" s="96" t="s">
        <v>8</v>
      </c>
      <c r="D45" s="937" t="s">
        <v>9</v>
      </c>
    </row>
    <row r="46" spans="1:4" ht="15.75" thickBot="1" x14ac:dyDescent="0.3">
      <c r="A46" s="82"/>
      <c r="B46" s="95"/>
      <c r="C46" s="95"/>
      <c r="D46" s="937"/>
    </row>
    <row r="47" spans="1:4" ht="18.75" customHeight="1" x14ac:dyDescent="0.25">
      <c r="A47" s="1142" t="s">
        <v>1121</v>
      </c>
      <c r="B47" s="1143"/>
      <c r="C47" s="1143"/>
      <c r="D47" s="1144"/>
    </row>
    <row r="48" spans="1:4" x14ac:dyDescent="0.25">
      <c r="A48" s="82"/>
      <c r="B48" s="1138" t="s">
        <v>264</v>
      </c>
      <c r="C48" s="1138"/>
      <c r="D48" s="1145"/>
    </row>
    <row r="49" spans="1:4" ht="15" customHeight="1" x14ac:dyDescent="0.25">
      <c r="A49" s="82"/>
      <c r="B49" s="1138" t="s">
        <v>265</v>
      </c>
      <c r="C49" s="1139"/>
      <c r="D49" s="1140" t="s">
        <v>266</v>
      </c>
    </row>
    <row r="50" spans="1:4" ht="36" x14ac:dyDescent="0.25">
      <c r="A50" s="92" t="s">
        <v>1</v>
      </c>
      <c r="B50" s="93" t="s">
        <v>267</v>
      </c>
      <c r="C50" s="98" t="s">
        <v>268</v>
      </c>
      <c r="D50" s="1141"/>
    </row>
    <row r="51" spans="1:4" x14ac:dyDescent="0.25">
      <c r="A51" s="82" t="s">
        <v>76</v>
      </c>
      <c r="B51" s="95" t="s">
        <v>8</v>
      </c>
      <c r="C51" s="99" t="s">
        <v>8</v>
      </c>
      <c r="D51" s="97" t="s">
        <v>9</v>
      </c>
    </row>
    <row r="52" spans="1:4" x14ac:dyDescent="0.25">
      <c r="A52" s="82" t="s">
        <v>78</v>
      </c>
      <c r="B52" s="95" t="s">
        <v>8</v>
      </c>
      <c r="C52" s="99" t="s">
        <v>8</v>
      </c>
      <c r="D52" s="97" t="s">
        <v>9</v>
      </c>
    </row>
    <row r="53" spans="1:4" x14ac:dyDescent="0.25">
      <c r="A53" s="82" t="s">
        <v>79</v>
      </c>
      <c r="B53" s="95" t="s">
        <v>8</v>
      </c>
      <c r="C53" s="99" t="s">
        <v>8</v>
      </c>
      <c r="D53" s="97" t="s">
        <v>9</v>
      </c>
    </row>
    <row r="54" spans="1:4" x14ac:dyDescent="0.25">
      <c r="A54" s="82" t="s">
        <v>80</v>
      </c>
      <c r="B54" s="95" t="s">
        <v>8</v>
      </c>
      <c r="C54" s="99" t="s">
        <v>8</v>
      </c>
      <c r="D54" s="97" t="s">
        <v>9</v>
      </c>
    </row>
    <row r="55" spans="1:4" x14ac:dyDescent="0.25">
      <c r="A55" s="82" t="s">
        <v>81</v>
      </c>
      <c r="B55" s="95" t="s">
        <v>8</v>
      </c>
      <c r="C55" s="99" t="s">
        <v>8</v>
      </c>
      <c r="D55" s="97" t="s">
        <v>9</v>
      </c>
    </row>
    <row r="56" spans="1:4" x14ac:dyDescent="0.25">
      <c r="A56" s="82" t="s">
        <v>83</v>
      </c>
      <c r="B56" s="95" t="s">
        <v>8</v>
      </c>
      <c r="C56" s="99" t="s">
        <v>8</v>
      </c>
      <c r="D56" s="97" t="s">
        <v>9</v>
      </c>
    </row>
    <row r="57" spans="1:4" x14ac:dyDescent="0.25">
      <c r="A57" s="82" t="s">
        <v>85</v>
      </c>
      <c r="B57" s="95" t="s">
        <v>8</v>
      </c>
      <c r="C57" s="99" t="s">
        <v>8</v>
      </c>
      <c r="D57" s="97" t="s">
        <v>9</v>
      </c>
    </row>
    <row r="58" spans="1:4" x14ac:dyDescent="0.25">
      <c r="A58" s="82" t="s">
        <v>87</v>
      </c>
      <c r="B58" s="95" t="s">
        <v>11</v>
      </c>
      <c r="C58" s="99" t="s">
        <v>8</v>
      </c>
      <c r="D58" s="97" t="s">
        <v>1355</v>
      </c>
    </row>
    <row r="59" spans="1:4" x14ac:dyDescent="0.25">
      <c r="A59" s="82" t="s">
        <v>88</v>
      </c>
      <c r="B59" s="95" t="s">
        <v>11</v>
      </c>
      <c r="C59" s="99" t="s">
        <v>11</v>
      </c>
      <c r="D59" s="97" t="s">
        <v>270</v>
      </c>
    </row>
    <row r="60" spans="1:4" x14ac:dyDescent="0.25">
      <c r="A60" s="92" t="s">
        <v>89</v>
      </c>
      <c r="B60" s="100" t="s">
        <v>8</v>
      </c>
      <c r="C60" s="101" t="s">
        <v>8</v>
      </c>
      <c r="D60" s="102" t="s">
        <v>9</v>
      </c>
    </row>
    <row r="61" spans="1:4" ht="15" customHeight="1" x14ac:dyDescent="0.25">
      <c r="A61" s="103" t="s">
        <v>90</v>
      </c>
      <c r="B61" s="103"/>
      <c r="C61" s="103"/>
      <c r="D61" s="103"/>
    </row>
  </sheetData>
  <customSheetViews>
    <customSheetView guid="{CDACE462-E102-46FB-B7AD-F64470052348}">
      <selection sqref="A1:D1"/>
      <pageMargins left="0.7" right="0.7" top="0.75" bottom="0.75" header="0.3" footer="0.3"/>
      <pageSetup orientation="portrait" r:id="rId1"/>
    </customSheetView>
    <customSheetView guid="{637755B1-4BDF-461E-9042-7506CE7F45C7}">
      <selection sqref="A1:D1"/>
      <pageMargins left="0.7" right="0.7" top="0.75" bottom="0.75" header="0.3" footer="0.3"/>
      <pageSetup orientation="portrait" r:id="rId2"/>
    </customSheetView>
  </customSheetViews>
  <mergeCells count="8">
    <mergeCell ref="B49:C49"/>
    <mergeCell ref="D49:D50"/>
    <mergeCell ref="A1:D1"/>
    <mergeCell ref="B2:D2"/>
    <mergeCell ref="B3:C3"/>
    <mergeCell ref="D3:D4"/>
    <mergeCell ref="A47:D47"/>
    <mergeCell ref="B48:D48"/>
  </mergeCells>
  <pageMargins left="0.7" right="0.7" top="0.75" bottom="0.75" header="0.3" footer="0.3"/>
  <pageSetup scale="98" orientation="portrait" r:id="rId3"/>
  <rowBreaks count="1" manualBreakCount="1">
    <brk id="46" max="3" man="1"/>
  </row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85"/>
  <sheetViews>
    <sheetView zoomScaleNormal="100" workbookViewId="0">
      <selection activeCell="A33" sqref="A33:F33"/>
    </sheetView>
  </sheetViews>
  <sheetFormatPr defaultRowHeight="15" x14ac:dyDescent="0.25"/>
  <cols>
    <col min="1" max="1" width="13.140625" style="105" customWidth="1"/>
    <col min="2" max="2" width="24" style="124" customWidth="1"/>
    <col min="3" max="3" width="23.28515625" style="124" customWidth="1"/>
    <col min="4" max="4" width="22.5703125" style="124" customWidth="1"/>
    <col min="5" max="5" width="20" style="124" customWidth="1"/>
    <col min="6" max="6" width="19" style="124" customWidth="1"/>
    <col min="7" max="16384" width="9.140625" style="106"/>
  </cols>
  <sheetData>
    <row r="1" spans="1:6" s="104" customFormat="1" ht="18.95" customHeight="1" x14ac:dyDescent="0.25">
      <c r="A1" s="1148" t="s">
        <v>271</v>
      </c>
      <c r="B1" s="1149"/>
      <c r="C1" s="1149"/>
      <c r="D1" s="1149"/>
      <c r="E1" s="1149"/>
      <c r="F1" s="1150"/>
    </row>
    <row r="2" spans="1:6" x14ac:dyDescent="0.25">
      <c r="B2" s="1151" t="s">
        <v>272</v>
      </c>
      <c r="C2" s="1151"/>
      <c r="D2" s="1151"/>
      <c r="E2" s="1151"/>
      <c r="F2" s="1152"/>
    </row>
    <row r="3" spans="1:6" ht="40.5" customHeight="1" x14ac:dyDescent="0.25">
      <c r="A3" s="107" t="s">
        <v>1</v>
      </c>
      <c r="B3" s="432" t="s">
        <v>273</v>
      </c>
      <c r="C3" s="432" t="s">
        <v>274</v>
      </c>
      <c r="D3" s="432" t="s">
        <v>275</v>
      </c>
      <c r="E3" s="432" t="s">
        <v>276</v>
      </c>
      <c r="F3" s="433" t="s">
        <v>277</v>
      </c>
    </row>
    <row r="4" spans="1:6" x14ac:dyDescent="0.25">
      <c r="A4" s="108" t="s">
        <v>278</v>
      </c>
      <c r="B4" s="109" t="s">
        <v>279</v>
      </c>
      <c r="C4" s="110" t="s">
        <v>9</v>
      </c>
      <c r="D4" s="110" t="s">
        <v>9</v>
      </c>
      <c r="E4" s="110" t="s">
        <v>9</v>
      </c>
      <c r="F4" s="111" t="s">
        <v>9</v>
      </c>
    </row>
    <row r="5" spans="1:6" x14ac:dyDescent="0.25">
      <c r="A5" s="108" t="s">
        <v>280</v>
      </c>
      <c r="B5" s="110" t="s">
        <v>281</v>
      </c>
      <c r="C5" s="110" t="s">
        <v>9</v>
      </c>
      <c r="D5" s="110" t="s">
        <v>9</v>
      </c>
      <c r="E5" s="110" t="s">
        <v>9</v>
      </c>
      <c r="F5" s="112" t="s">
        <v>282</v>
      </c>
    </row>
    <row r="6" spans="1:6" s="116" customFormat="1" x14ac:dyDescent="0.25">
      <c r="A6" s="108" t="s">
        <v>14</v>
      </c>
      <c r="B6" s="113" t="s">
        <v>283</v>
      </c>
      <c r="C6" s="110" t="s">
        <v>9</v>
      </c>
      <c r="D6" s="114" t="s">
        <v>284</v>
      </c>
      <c r="E6" s="113" t="s">
        <v>285</v>
      </c>
      <c r="F6" s="115" t="s">
        <v>282</v>
      </c>
    </row>
    <row r="7" spans="1:6" x14ac:dyDescent="0.25">
      <c r="A7" s="108" t="s">
        <v>286</v>
      </c>
      <c r="B7" s="110" t="s">
        <v>287</v>
      </c>
      <c r="C7" s="110" t="s">
        <v>9</v>
      </c>
      <c r="D7" s="110" t="s">
        <v>9</v>
      </c>
      <c r="E7" s="110" t="s">
        <v>9</v>
      </c>
      <c r="F7" s="112" t="s">
        <v>281</v>
      </c>
    </row>
    <row r="8" spans="1:6" s="116" customFormat="1" x14ac:dyDescent="0.25">
      <c r="A8" s="108" t="s">
        <v>288</v>
      </c>
      <c r="B8" s="113" t="s">
        <v>283</v>
      </c>
      <c r="C8" s="110" t="s">
        <v>9</v>
      </c>
      <c r="D8" s="113" t="s">
        <v>284</v>
      </c>
      <c r="E8" s="113" t="s">
        <v>285</v>
      </c>
      <c r="F8" s="115" t="s">
        <v>281</v>
      </c>
    </row>
    <row r="9" spans="1:6" x14ac:dyDescent="0.25">
      <c r="A9" s="108" t="s">
        <v>136</v>
      </c>
      <c r="B9" s="117" t="s">
        <v>281</v>
      </c>
      <c r="C9" s="110" t="s">
        <v>9</v>
      </c>
      <c r="D9" s="110" t="s">
        <v>9</v>
      </c>
      <c r="E9" s="110" t="s">
        <v>9</v>
      </c>
      <c r="F9" s="112" t="s">
        <v>294</v>
      </c>
    </row>
    <row r="10" spans="1:6" s="116" customFormat="1" x14ac:dyDescent="0.25">
      <c r="A10" s="108" t="s">
        <v>25</v>
      </c>
      <c r="B10" s="113" t="s">
        <v>283</v>
      </c>
      <c r="C10" s="110" t="s">
        <v>9</v>
      </c>
      <c r="D10" s="113" t="s">
        <v>284</v>
      </c>
      <c r="E10" s="113" t="s">
        <v>285</v>
      </c>
      <c r="F10" s="115" t="s">
        <v>281</v>
      </c>
    </row>
    <row r="11" spans="1:6" s="116" customFormat="1" x14ac:dyDescent="0.25">
      <c r="A11" s="108" t="s">
        <v>27</v>
      </c>
      <c r="B11" s="113" t="s">
        <v>283</v>
      </c>
      <c r="C11" s="110" t="s">
        <v>9</v>
      </c>
      <c r="D11" s="113" t="s">
        <v>284</v>
      </c>
      <c r="E11" s="113" t="s">
        <v>285</v>
      </c>
      <c r="F11" s="115" t="s">
        <v>39</v>
      </c>
    </row>
    <row r="12" spans="1:6" s="116" customFormat="1" x14ac:dyDescent="0.25">
      <c r="A12" s="108" t="s">
        <v>289</v>
      </c>
      <c r="B12" s="113" t="s">
        <v>283</v>
      </c>
      <c r="C12" s="110" t="s">
        <v>9</v>
      </c>
      <c r="D12" s="113" t="s">
        <v>9</v>
      </c>
      <c r="E12" s="113" t="s">
        <v>9</v>
      </c>
      <c r="F12" s="115" t="s">
        <v>39</v>
      </c>
    </row>
    <row r="13" spans="1:6" x14ac:dyDescent="0.25">
      <c r="A13" s="108" t="s">
        <v>290</v>
      </c>
      <c r="B13" s="117" t="s">
        <v>281</v>
      </c>
      <c r="C13" s="110" t="s">
        <v>9</v>
      </c>
      <c r="D13" s="110" t="s">
        <v>9</v>
      </c>
      <c r="E13" s="110" t="s">
        <v>9</v>
      </c>
      <c r="F13" s="112" t="s">
        <v>282</v>
      </c>
    </row>
    <row r="14" spans="1:6" s="116" customFormat="1" x14ac:dyDescent="0.25">
      <c r="A14" s="108" t="s">
        <v>33</v>
      </c>
      <c r="B14" s="113" t="s">
        <v>283</v>
      </c>
      <c r="C14" s="110" t="s">
        <v>9</v>
      </c>
      <c r="D14" s="114" t="s">
        <v>291</v>
      </c>
      <c r="E14" s="113" t="s">
        <v>2022</v>
      </c>
      <c r="F14" s="115" t="s">
        <v>39</v>
      </c>
    </row>
    <row r="15" spans="1:6" s="116" customFormat="1" x14ac:dyDescent="0.25">
      <c r="A15" s="108" t="s">
        <v>292</v>
      </c>
      <c r="B15" s="113" t="s">
        <v>283</v>
      </c>
      <c r="C15" s="110" t="s">
        <v>9</v>
      </c>
      <c r="D15" s="114" t="s">
        <v>284</v>
      </c>
      <c r="E15" s="113" t="s">
        <v>285</v>
      </c>
      <c r="F15" s="112" t="s">
        <v>294</v>
      </c>
    </row>
    <row r="16" spans="1:6" ht="13.5" customHeight="1" x14ac:dyDescent="0.25">
      <c r="A16" s="108" t="s">
        <v>293</v>
      </c>
      <c r="B16" s="117" t="s">
        <v>281</v>
      </c>
      <c r="C16" s="110" t="s">
        <v>9</v>
      </c>
      <c r="D16" s="110" t="s">
        <v>9</v>
      </c>
      <c r="E16" s="110" t="s">
        <v>9</v>
      </c>
      <c r="F16" s="112" t="s">
        <v>294</v>
      </c>
    </row>
    <row r="17" spans="1:6" ht="13.5" customHeight="1" x14ac:dyDescent="0.25">
      <c r="A17" s="108" t="s">
        <v>295</v>
      </c>
      <c r="B17" s="117" t="s">
        <v>281</v>
      </c>
      <c r="C17" s="110" t="s">
        <v>9</v>
      </c>
      <c r="D17" s="110" t="s">
        <v>9</v>
      </c>
      <c r="E17" s="110" t="s">
        <v>9</v>
      </c>
      <c r="F17" s="112" t="s">
        <v>281</v>
      </c>
    </row>
    <row r="18" spans="1:6" ht="13.5" customHeight="1" x14ac:dyDescent="0.25">
      <c r="A18" s="108" t="s">
        <v>296</v>
      </c>
      <c r="B18" s="117" t="s">
        <v>281</v>
      </c>
      <c r="C18" s="110" t="s">
        <v>9</v>
      </c>
      <c r="D18" s="110" t="s">
        <v>9</v>
      </c>
      <c r="E18" s="110" t="s">
        <v>9</v>
      </c>
      <c r="F18" s="112" t="s">
        <v>39</v>
      </c>
    </row>
    <row r="19" spans="1:6" s="116" customFormat="1" x14ac:dyDescent="0.25">
      <c r="A19" s="108" t="s">
        <v>297</v>
      </c>
      <c r="B19" s="113" t="s">
        <v>283</v>
      </c>
      <c r="C19" s="110" t="s">
        <v>9</v>
      </c>
      <c r="D19" s="114" t="s">
        <v>298</v>
      </c>
      <c r="E19" s="113" t="s">
        <v>299</v>
      </c>
      <c r="F19" s="115" t="s">
        <v>300</v>
      </c>
    </row>
    <row r="20" spans="1:6" x14ac:dyDescent="0.25">
      <c r="A20" s="108" t="s">
        <v>42</v>
      </c>
      <c r="B20" s="117" t="s">
        <v>281</v>
      </c>
      <c r="C20" s="110" t="s">
        <v>9</v>
      </c>
      <c r="D20" s="110" t="s">
        <v>9</v>
      </c>
      <c r="E20" s="110" t="s">
        <v>9</v>
      </c>
      <c r="F20" s="112" t="s">
        <v>294</v>
      </c>
    </row>
    <row r="21" spans="1:6" x14ac:dyDescent="0.25">
      <c r="A21" s="108" t="s">
        <v>301</v>
      </c>
      <c r="B21" s="117" t="s">
        <v>281</v>
      </c>
      <c r="C21" s="110" t="s">
        <v>9</v>
      </c>
      <c r="D21" s="110" t="s">
        <v>9</v>
      </c>
      <c r="E21" s="110" t="s">
        <v>9</v>
      </c>
      <c r="F21" s="112" t="s">
        <v>294</v>
      </c>
    </row>
    <row r="22" spans="1:6" ht="24" x14ac:dyDescent="0.25">
      <c r="A22" s="108" t="s">
        <v>302</v>
      </c>
      <c r="B22" s="110" t="s">
        <v>283</v>
      </c>
      <c r="C22" s="110" t="s">
        <v>9</v>
      </c>
      <c r="D22" s="110" t="s">
        <v>303</v>
      </c>
      <c r="E22" s="110" t="s">
        <v>304</v>
      </c>
      <c r="F22" s="112" t="s">
        <v>294</v>
      </c>
    </row>
    <row r="23" spans="1:6" x14ac:dyDescent="0.25">
      <c r="A23" s="108" t="s">
        <v>305</v>
      </c>
      <c r="B23" s="117" t="s">
        <v>281</v>
      </c>
      <c r="C23" s="110" t="s">
        <v>9</v>
      </c>
      <c r="D23" s="110" t="s">
        <v>9</v>
      </c>
      <c r="E23" s="110" t="s">
        <v>9</v>
      </c>
      <c r="F23" s="112" t="s">
        <v>281</v>
      </c>
    </row>
    <row r="24" spans="1:6" s="116" customFormat="1" x14ac:dyDescent="0.25">
      <c r="A24" s="108" t="s">
        <v>306</v>
      </c>
      <c r="B24" s="113" t="s">
        <v>283</v>
      </c>
      <c r="C24" s="110" t="s">
        <v>9</v>
      </c>
      <c r="D24" s="113" t="s">
        <v>284</v>
      </c>
      <c r="E24" s="113" t="s">
        <v>285</v>
      </c>
      <c r="F24" s="115" t="s">
        <v>294</v>
      </c>
    </row>
    <row r="25" spans="1:6" ht="13.5" customHeight="1" x14ac:dyDescent="0.25">
      <c r="A25" s="108" t="s">
        <v>307</v>
      </c>
      <c r="B25" s="117" t="s">
        <v>281</v>
      </c>
      <c r="C25" s="110" t="s">
        <v>9</v>
      </c>
      <c r="D25" s="110" t="s">
        <v>9</v>
      </c>
      <c r="E25" s="110" t="s">
        <v>9</v>
      </c>
      <c r="F25" s="112" t="s">
        <v>281</v>
      </c>
    </row>
    <row r="26" spans="1:6" ht="13.5" customHeight="1" x14ac:dyDescent="0.25">
      <c r="A26" s="108" t="s">
        <v>52</v>
      </c>
      <c r="B26" s="117" t="s">
        <v>281</v>
      </c>
      <c r="C26" s="110" t="s">
        <v>9</v>
      </c>
      <c r="D26" s="110" t="s">
        <v>9</v>
      </c>
      <c r="E26" s="110" t="s">
        <v>9</v>
      </c>
      <c r="F26" s="112" t="s">
        <v>294</v>
      </c>
    </row>
    <row r="27" spans="1:6" ht="13.5" customHeight="1" x14ac:dyDescent="0.25">
      <c r="A27" s="108" t="s">
        <v>55</v>
      </c>
      <c r="B27" s="117" t="s">
        <v>281</v>
      </c>
      <c r="C27" s="110" t="s">
        <v>9</v>
      </c>
      <c r="D27" s="110" t="s">
        <v>9</v>
      </c>
      <c r="E27" s="110" t="s">
        <v>9</v>
      </c>
      <c r="F27" s="112" t="s">
        <v>294</v>
      </c>
    </row>
    <row r="28" spans="1:6" ht="13.5" customHeight="1" x14ac:dyDescent="0.25">
      <c r="A28" s="108" t="s">
        <v>308</v>
      </c>
      <c r="B28" s="114" t="s">
        <v>283</v>
      </c>
      <c r="C28" s="113" t="s">
        <v>9</v>
      </c>
      <c r="D28" s="114" t="s">
        <v>284</v>
      </c>
      <c r="E28" s="113" t="s">
        <v>285</v>
      </c>
      <c r="F28" s="115" t="s">
        <v>294</v>
      </c>
    </row>
    <row r="29" spans="1:6" ht="13.5" customHeight="1" x14ac:dyDescent="0.25">
      <c r="A29" s="108" t="s">
        <v>57</v>
      </c>
      <c r="B29" s="114" t="s">
        <v>283</v>
      </c>
      <c r="C29" s="113" t="s">
        <v>9</v>
      </c>
      <c r="D29" s="114" t="s">
        <v>284</v>
      </c>
      <c r="E29" s="114" t="s">
        <v>285</v>
      </c>
      <c r="F29" s="115" t="s">
        <v>309</v>
      </c>
    </row>
    <row r="30" spans="1:6" ht="17.25" customHeight="1" x14ac:dyDescent="0.25">
      <c r="A30" s="108" t="s">
        <v>310</v>
      </c>
      <c r="B30" s="117" t="s">
        <v>281</v>
      </c>
      <c r="C30" s="110" t="s">
        <v>9</v>
      </c>
      <c r="D30" s="110" t="s">
        <v>9</v>
      </c>
      <c r="E30" s="110" t="s">
        <v>9</v>
      </c>
      <c r="F30" s="112" t="s">
        <v>309</v>
      </c>
    </row>
    <row r="31" spans="1:6" ht="40.5" customHeight="1" x14ac:dyDescent="0.25">
      <c r="A31" s="108" t="s">
        <v>59</v>
      </c>
      <c r="B31" s="114" t="s">
        <v>283</v>
      </c>
      <c r="C31" s="113" t="s">
        <v>9</v>
      </c>
      <c r="D31" s="117" t="s">
        <v>1864</v>
      </c>
      <c r="E31" s="114" t="s">
        <v>285</v>
      </c>
      <c r="F31" s="115" t="s">
        <v>282</v>
      </c>
    </row>
    <row r="32" spans="1:6" ht="6.75" customHeight="1" thickBot="1" x14ac:dyDescent="0.3">
      <c r="A32" s="108"/>
      <c r="B32" s="114"/>
      <c r="C32" s="113"/>
      <c r="D32" s="117"/>
      <c r="E32" s="114"/>
      <c r="F32" s="1072"/>
    </row>
    <row r="33" spans="1:6" s="104" customFormat="1" ht="18.95" customHeight="1" x14ac:dyDescent="0.25">
      <c r="A33" s="1148" t="s">
        <v>271</v>
      </c>
      <c r="B33" s="1149"/>
      <c r="C33" s="1149"/>
      <c r="D33" s="1149"/>
      <c r="E33" s="1149"/>
      <c r="F33" s="1150"/>
    </row>
    <row r="34" spans="1:6" ht="15" customHeight="1" x14ac:dyDescent="0.25">
      <c r="B34" s="1151" t="s">
        <v>272</v>
      </c>
      <c r="C34" s="1151"/>
      <c r="D34" s="1151"/>
      <c r="E34" s="1151"/>
      <c r="F34" s="1152"/>
    </row>
    <row r="35" spans="1:6" ht="40.5" customHeight="1" x14ac:dyDescent="0.25">
      <c r="A35" s="107" t="s">
        <v>1</v>
      </c>
      <c r="B35" s="974" t="s">
        <v>273</v>
      </c>
      <c r="C35" s="974" t="s">
        <v>274</v>
      </c>
      <c r="D35" s="974" t="s">
        <v>275</v>
      </c>
      <c r="E35" s="974" t="s">
        <v>276</v>
      </c>
      <c r="F35" s="975" t="s">
        <v>277</v>
      </c>
    </row>
    <row r="36" spans="1:6" ht="13.5" customHeight="1" x14ac:dyDescent="0.25">
      <c r="A36" s="108" t="s">
        <v>311</v>
      </c>
      <c r="B36" s="117" t="s">
        <v>287</v>
      </c>
      <c r="C36" s="110" t="s">
        <v>9</v>
      </c>
      <c r="D36" s="110" t="s">
        <v>9</v>
      </c>
      <c r="E36" s="110" t="s">
        <v>9</v>
      </c>
      <c r="F36" s="112" t="s">
        <v>1356</v>
      </c>
    </row>
    <row r="37" spans="1:6" ht="13.5" customHeight="1" x14ac:dyDescent="0.25">
      <c r="A37" s="108" t="s">
        <v>312</v>
      </c>
      <c r="B37" s="117" t="s">
        <v>281</v>
      </c>
      <c r="C37" s="110" t="s">
        <v>9</v>
      </c>
      <c r="D37" s="110" t="s">
        <v>9</v>
      </c>
      <c r="E37" s="110" t="s">
        <v>9</v>
      </c>
      <c r="F37" s="112" t="s">
        <v>282</v>
      </c>
    </row>
    <row r="38" spans="1:6" ht="24" x14ac:dyDescent="0.25">
      <c r="A38" s="108" t="s">
        <v>62</v>
      </c>
      <c r="B38" s="113" t="s">
        <v>283</v>
      </c>
      <c r="C38" s="110" t="s">
        <v>9</v>
      </c>
      <c r="D38" s="117" t="s">
        <v>313</v>
      </c>
      <c r="E38" s="117" t="s">
        <v>314</v>
      </c>
      <c r="F38" s="112" t="s">
        <v>294</v>
      </c>
    </row>
    <row r="39" spans="1:6" s="116" customFormat="1" ht="13.5" customHeight="1" x14ac:dyDescent="0.25">
      <c r="A39" s="108" t="s">
        <v>63</v>
      </c>
      <c r="B39" s="117" t="s">
        <v>281</v>
      </c>
      <c r="C39" s="113" t="s">
        <v>9</v>
      </c>
      <c r="D39" s="110" t="s">
        <v>9</v>
      </c>
      <c r="E39" s="110" t="s">
        <v>9</v>
      </c>
      <c r="F39" s="115" t="s">
        <v>294</v>
      </c>
    </row>
    <row r="40" spans="1:6" s="116" customFormat="1" ht="12.75" customHeight="1" x14ac:dyDescent="0.25">
      <c r="A40" s="108" t="s">
        <v>65</v>
      </c>
      <c r="B40" s="114" t="s">
        <v>283</v>
      </c>
      <c r="C40" s="113" t="s">
        <v>9</v>
      </c>
      <c r="D40" s="114" t="s">
        <v>284</v>
      </c>
      <c r="E40" s="113" t="s">
        <v>285</v>
      </c>
      <c r="F40" s="115" t="s">
        <v>281</v>
      </c>
    </row>
    <row r="41" spans="1:6" x14ac:dyDescent="0.25">
      <c r="A41" s="108" t="s">
        <v>66</v>
      </c>
      <c r="B41" s="117" t="s">
        <v>279</v>
      </c>
      <c r="C41" s="110" t="s">
        <v>9</v>
      </c>
      <c r="D41" s="110" t="s">
        <v>9</v>
      </c>
      <c r="E41" s="110" t="s">
        <v>9</v>
      </c>
      <c r="F41" s="118" t="s">
        <v>9</v>
      </c>
    </row>
    <row r="42" spans="1:6" ht="48" x14ac:dyDescent="0.25">
      <c r="A42" s="108" t="s">
        <v>315</v>
      </c>
      <c r="B42" s="117" t="s">
        <v>316</v>
      </c>
      <c r="C42" s="110" t="s">
        <v>317</v>
      </c>
      <c r="D42" s="117" t="s">
        <v>318</v>
      </c>
      <c r="E42" s="110" t="s">
        <v>319</v>
      </c>
      <c r="F42" s="112" t="s">
        <v>320</v>
      </c>
    </row>
    <row r="43" spans="1:6" s="116" customFormat="1" ht="48" x14ac:dyDescent="0.25">
      <c r="A43" s="108" t="s">
        <v>69</v>
      </c>
      <c r="B43" s="114" t="s">
        <v>283</v>
      </c>
      <c r="C43" s="113" t="s">
        <v>9</v>
      </c>
      <c r="D43" s="117" t="s">
        <v>321</v>
      </c>
      <c r="E43" s="110" t="s">
        <v>322</v>
      </c>
      <c r="F43" s="115" t="s">
        <v>309</v>
      </c>
    </row>
    <row r="44" spans="1:6" s="116" customFormat="1" ht="12.75" customHeight="1" x14ac:dyDescent="0.25">
      <c r="A44" s="108" t="s">
        <v>323</v>
      </c>
      <c r="B44" s="114" t="s">
        <v>283</v>
      </c>
      <c r="C44" s="113" t="s">
        <v>9</v>
      </c>
      <c r="D44" s="114" t="s">
        <v>284</v>
      </c>
      <c r="E44" s="113" t="s">
        <v>285</v>
      </c>
      <c r="F44" s="115" t="s">
        <v>39</v>
      </c>
    </row>
    <row r="45" spans="1:6" s="116" customFormat="1" ht="13.5" customHeight="1" x14ac:dyDescent="0.25">
      <c r="A45" s="108" t="s">
        <v>324</v>
      </c>
      <c r="B45" s="114" t="s">
        <v>283</v>
      </c>
      <c r="C45" s="113" t="s">
        <v>9</v>
      </c>
      <c r="D45" s="114" t="s">
        <v>284</v>
      </c>
      <c r="E45" s="113" t="s">
        <v>285</v>
      </c>
      <c r="F45" s="112" t="s">
        <v>294</v>
      </c>
    </row>
    <row r="46" spans="1:6" x14ac:dyDescent="0.25">
      <c r="A46" s="108" t="s">
        <v>325</v>
      </c>
      <c r="B46" s="117" t="s">
        <v>281</v>
      </c>
      <c r="C46" s="110" t="s">
        <v>9</v>
      </c>
      <c r="D46" s="110" t="s">
        <v>9</v>
      </c>
      <c r="E46" s="110" t="s">
        <v>9</v>
      </c>
      <c r="F46" s="112" t="s">
        <v>294</v>
      </c>
    </row>
    <row r="47" spans="1:6" ht="37.5" x14ac:dyDescent="0.25">
      <c r="A47" s="108" t="s">
        <v>74</v>
      </c>
      <c r="B47" s="117" t="s">
        <v>283</v>
      </c>
      <c r="C47" s="110" t="s">
        <v>9</v>
      </c>
      <c r="D47" s="117" t="s">
        <v>291</v>
      </c>
      <c r="E47" s="110" t="s">
        <v>326</v>
      </c>
      <c r="F47" s="112" t="s">
        <v>1357</v>
      </c>
    </row>
    <row r="48" spans="1:6" x14ac:dyDescent="0.25">
      <c r="A48" s="108" t="s">
        <v>327</v>
      </c>
      <c r="B48" s="117" t="s">
        <v>281</v>
      </c>
      <c r="C48" s="110" t="s">
        <v>9</v>
      </c>
      <c r="D48" s="110" t="s">
        <v>9</v>
      </c>
      <c r="E48" s="110" t="s">
        <v>9</v>
      </c>
      <c r="F48" s="112" t="s">
        <v>294</v>
      </c>
    </row>
    <row r="49" spans="1:6" x14ac:dyDescent="0.25">
      <c r="A49" s="108" t="s">
        <v>328</v>
      </c>
      <c r="B49" s="117" t="s">
        <v>279</v>
      </c>
      <c r="C49" s="110" t="s">
        <v>9</v>
      </c>
      <c r="D49" s="110" t="s">
        <v>9</v>
      </c>
      <c r="E49" s="110" t="s">
        <v>9</v>
      </c>
      <c r="F49" s="118" t="s">
        <v>9</v>
      </c>
    </row>
    <row r="50" spans="1:6" x14ac:dyDescent="0.25">
      <c r="A50" s="108" t="s">
        <v>329</v>
      </c>
      <c r="B50" s="117" t="s">
        <v>281</v>
      </c>
      <c r="C50" s="110" t="s">
        <v>9</v>
      </c>
      <c r="D50" s="110" t="s">
        <v>9</v>
      </c>
      <c r="E50" s="110" t="s">
        <v>9</v>
      </c>
      <c r="F50" s="112" t="s">
        <v>294</v>
      </c>
    </row>
    <row r="51" spans="1:6" s="116" customFormat="1" x14ac:dyDescent="0.25">
      <c r="A51" s="108" t="s">
        <v>1891</v>
      </c>
      <c r="B51" s="117" t="s">
        <v>281</v>
      </c>
      <c r="C51" s="110" t="s">
        <v>9</v>
      </c>
      <c r="D51" s="110" t="s">
        <v>9</v>
      </c>
      <c r="E51" s="110" t="s">
        <v>9</v>
      </c>
      <c r="F51" s="115" t="s">
        <v>282</v>
      </c>
    </row>
    <row r="52" spans="1:6" x14ac:dyDescent="0.25">
      <c r="A52" s="108" t="s">
        <v>330</v>
      </c>
      <c r="B52" s="117" t="s">
        <v>281</v>
      </c>
      <c r="C52" s="110" t="s">
        <v>9</v>
      </c>
      <c r="D52" s="110" t="s">
        <v>9</v>
      </c>
      <c r="E52" s="110" t="s">
        <v>9</v>
      </c>
      <c r="F52" s="112" t="s">
        <v>294</v>
      </c>
    </row>
    <row r="53" spans="1:6" s="116" customFormat="1" x14ac:dyDescent="0.25">
      <c r="A53" s="108" t="s">
        <v>81</v>
      </c>
      <c r="B53" s="114" t="s">
        <v>283</v>
      </c>
      <c r="C53" s="113" t="s">
        <v>9</v>
      </c>
      <c r="D53" s="114" t="s">
        <v>284</v>
      </c>
      <c r="E53" s="113" t="s">
        <v>285</v>
      </c>
      <c r="F53" s="115" t="s">
        <v>331</v>
      </c>
    </row>
    <row r="54" spans="1:6" s="116" customFormat="1" x14ac:dyDescent="0.25">
      <c r="A54" s="108" t="s">
        <v>332</v>
      </c>
      <c r="B54" s="114" t="s">
        <v>283</v>
      </c>
      <c r="C54" s="113" t="s">
        <v>9</v>
      </c>
      <c r="D54" s="114" t="s">
        <v>284</v>
      </c>
      <c r="E54" s="113" t="s">
        <v>285</v>
      </c>
      <c r="F54" s="115" t="s">
        <v>39</v>
      </c>
    </row>
    <row r="55" spans="1:6" s="116" customFormat="1" ht="13.5" customHeight="1" x14ac:dyDescent="0.25">
      <c r="A55" s="108" t="s">
        <v>85</v>
      </c>
      <c r="B55" s="114" t="s">
        <v>283</v>
      </c>
      <c r="C55" s="113" t="s">
        <v>9</v>
      </c>
      <c r="D55" s="114" t="s">
        <v>284</v>
      </c>
      <c r="E55" s="113" t="s">
        <v>285</v>
      </c>
      <c r="F55" s="115" t="s">
        <v>282</v>
      </c>
    </row>
    <row r="56" spans="1:6" ht="16.5" customHeight="1" x14ac:dyDescent="0.25">
      <c r="A56" s="108" t="s">
        <v>333</v>
      </c>
      <c r="B56" s="117" t="s">
        <v>281</v>
      </c>
      <c r="C56" s="110" t="s">
        <v>9</v>
      </c>
      <c r="D56" s="110" t="s">
        <v>9</v>
      </c>
      <c r="E56" s="110" t="s">
        <v>9</v>
      </c>
      <c r="F56" s="938" t="s">
        <v>294</v>
      </c>
    </row>
    <row r="57" spans="1:6" x14ac:dyDescent="0.25">
      <c r="A57" s="108" t="s">
        <v>88</v>
      </c>
      <c r="B57" s="117" t="s">
        <v>279</v>
      </c>
      <c r="C57" s="110" t="s">
        <v>9</v>
      </c>
      <c r="D57" s="110" t="s">
        <v>9</v>
      </c>
      <c r="E57" s="110" t="s">
        <v>9</v>
      </c>
      <c r="F57" s="112" t="s">
        <v>282</v>
      </c>
    </row>
    <row r="58" spans="1:6" x14ac:dyDescent="0.25">
      <c r="A58" s="119" t="s">
        <v>334</v>
      </c>
      <c r="B58" s="120" t="s">
        <v>283</v>
      </c>
      <c r="C58" s="121" t="s">
        <v>9</v>
      </c>
      <c r="D58" s="120" t="s">
        <v>284</v>
      </c>
      <c r="E58" s="121" t="s">
        <v>285</v>
      </c>
      <c r="F58" s="122" t="s">
        <v>39</v>
      </c>
    </row>
    <row r="59" spans="1:6" ht="15" customHeight="1" x14ac:dyDescent="0.25">
      <c r="A59" s="1146" t="s">
        <v>90</v>
      </c>
      <c r="B59" s="1146"/>
      <c r="C59" s="1146"/>
      <c r="D59" s="1146"/>
      <c r="E59" s="1146"/>
      <c r="F59" s="123"/>
    </row>
    <row r="60" spans="1:6" x14ac:dyDescent="0.25">
      <c r="A60" s="1147"/>
      <c r="B60" s="1147"/>
      <c r="C60" s="1147"/>
      <c r="D60" s="1147"/>
      <c r="E60" s="1147"/>
      <c r="F60" s="1147"/>
    </row>
    <row r="61" spans="1:6" x14ac:dyDescent="0.25">
      <c r="A61" s="123"/>
      <c r="B61" s="123"/>
      <c r="C61" s="123"/>
      <c r="D61" s="123"/>
      <c r="E61" s="123"/>
      <c r="F61" s="123"/>
    </row>
    <row r="62" spans="1:6" x14ac:dyDescent="0.25">
      <c r="A62" s="1147"/>
      <c r="B62" s="1147"/>
      <c r="C62" s="1147"/>
      <c r="D62" s="1147"/>
      <c r="E62" s="1147"/>
      <c r="F62" s="1147"/>
    </row>
    <row r="63" spans="1:6" x14ac:dyDescent="0.25">
      <c r="A63" s="123"/>
      <c r="B63" s="123"/>
      <c r="C63" s="123"/>
      <c r="D63" s="123"/>
      <c r="E63" s="123"/>
      <c r="F63" s="123"/>
    </row>
    <row r="64" spans="1:6" x14ac:dyDescent="0.25">
      <c r="A64" s="123"/>
      <c r="B64" s="123"/>
      <c r="C64" s="123"/>
      <c r="D64" s="123"/>
      <c r="E64" s="123"/>
      <c r="F64" s="123"/>
    </row>
    <row r="65" spans="1:6" x14ac:dyDescent="0.25">
      <c r="A65" s="123"/>
      <c r="B65" s="123"/>
      <c r="C65" s="123"/>
      <c r="D65" s="123"/>
      <c r="E65" s="123"/>
      <c r="F65" s="123"/>
    </row>
    <row r="66" spans="1:6" x14ac:dyDescent="0.25">
      <c r="A66" s="123"/>
      <c r="B66" s="123"/>
      <c r="C66" s="123"/>
      <c r="D66" s="123"/>
      <c r="E66" s="123"/>
      <c r="F66" s="123"/>
    </row>
    <row r="67" spans="1:6" x14ac:dyDescent="0.25">
      <c r="A67" s="123"/>
      <c r="B67" s="123"/>
      <c r="C67" s="123"/>
      <c r="D67" s="123"/>
      <c r="E67" s="123"/>
      <c r="F67" s="123"/>
    </row>
    <row r="68" spans="1:6" x14ac:dyDescent="0.25">
      <c r="A68" s="123"/>
      <c r="B68" s="123"/>
      <c r="C68" s="123"/>
      <c r="D68" s="123"/>
      <c r="E68" s="123"/>
      <c r="F68" s="123"/>
    </row>
    <row r="69" spans="1:6" x14ac:dyDescent="0.25">
      <c r="A69" s="123"/>
      <c r="B69" s="123"/>
      <c r="C69" s="123"/>
      <c r="D69" s="123"/>
      <c r="E69" s="123"/>
      <c r="F69" s="123"/>
    </row>
    <row r="70" spans="1:6" x14ac:dyDescent="0.25">
      <c r="A70" s="123"/>
      <c r="B70" s="123"/>
      <c r="C70" s="123"/>
      <c r="D70" s="123"/>
      <c r="E70" s="123"/>
      <c r="F70" s="123"/>
    </row>
    <row r="71" spans="1:6" x14ac:dyDescent="0.25">
      <c r="A71" s="123"/>
      <c r="B71" s="123"/>
      <c r="C71" s="123"/>
      <c r="D71" s="123"/>
      <c r="E71" s="123"/>
      <c r="F71" s="123"/>
    </row>
    <row r="72" spans="1:6" x14ac:dyDescent="0.25">
      <c r="A72" s="123"/>
      <c r="B72" s="123"/>
      <c r="C72" s="123"/>
      <c r="D72" s="123"/>
      <c r="E72" s="123"/>
      <c r="F72" s="123"/>
    </row>
    <row r="73" spans="1:6" x14ac:dyDescent="0.25">
      <c r="A73" s="123"/>
      <c r="B73" s="123"/>
      <c r="C73" s="123"/>
      <c r="D73" s="123"/>
      <c r="E73" s="123"/>
      <c r="F73" s="123"/>
    </row>
    <row r="74" spans="1:6" x14ac:dyDescent="0.25">
      <c r="A74" s="123"/>
      <c r="B74" s="123"/>
      <c r="C74" s="123"/>
      <c r="D74" s="123"/>
      <c r="E74" s="123"/>
      <c r="F74" s="123"/>
    </row>
    <row r="75" spans="1:6" x14ac:dyDescent="0.25">
      <c r="A75" s="123"/>
      <c r="B75" s="123"/>
      <c r="C75" s="123"/>
      <c r="D75" s="123"/>
      <c r="E75" s="123"/>
      <c r="F75" s="123"/>
    </row>
    <row r="76" spans="1:6" x14ac:dyDescent="0.25">
      <c r="A76" s="123"/>
      <c r="B76" s="123"/>
      <c r="C76" s="123"/>
      <c r="D76" s="123"/>
      <c r="E76" s="123"/>
      <c r="F76" s="123"/>
    </row>
    <row r="77" spans="1:6" x14ac:dyDescent="0.25">
      <c r="A77" s="123"/>
      <c r="B77" s="123"/>
      <c r="C77" s="123"/>
      <c r="D77" s="123"/>
      <c r="E77" s="123"/>
      <c r="F77" s="123"/>
    </row>
    <row r="78" spans="1:6" x14ac:dyDescent="0.25">
      <c r="A78" s="123"/>
      <c r="B78" s="123"/>
      <c r="C78" s="123"/>
      <c r="D78" s="123"/>
      <c r="E78" s="123"/>
      <c r="F78" s="123"/>
    </row>
    <row r="79" spans="1:6" x14ac:dyDescent="0.25">
      <c r="A79" s="123"/>
      <c r="B79" s="123"/>
      <c r="C79" s="123"/>
      <c r="D79" s="123"/>
      <c r="E79" s="123"/>
      <c r="F79" s="123"/>
    </row>
    <row r="80" spans="1:6" x14ac:dyDescent="0.25">
      <c r="A80" s="123"/>
      <c r="B80" s="123"/>
      <c r="C80" s="123"/>
      <c r="D80" s="123"/>
      <c r="E80" s="123"/>
      <c r="F80" s="123"/>
    </row>
    <row r="81" spans="1:6" x14ac:dyDescent="0.25">
      <c r="A81" s="123"/>
      <c r="B81" s="123"/>
      <c r="C81" s="123"/>
      <c r="D81" s="123"/>
      <c r="E81" s="123"/>
      <c r="F81" s="123"/>
    </row>
    <row r="82" spans="1:6" x14ac:dyDescent="0.25">
      <c r="A82" s="123"/>
      <c r="B82" s="123"/>
      <c r="C82" s="123"/>
      <c r="D82" s="123"/>
      <c r="E82" s="123"/>
      <c r="F82" s="123"/>
    </row>
    <row r="83" spans="1:6" x14ac:dyDescent="0.25">
      <c r="A83" s="123"/>
      <c r="B83" s="123"/>
      <c r="C83" s="123"/>
      <c r="D83" s="123"/>
      <c r="E83" s="123"/>
      <c r="F83" s="123"/>
    </row>
    <row r="84" spans="1:6" x14ac:dyDescent="0.25">
      <c r="A84" s="123"/>
      <c r="B84" s="123"/>
      <c r="C84" s="123"/>
      <c r="D84" s="123"/>
      <c r="E84" s="123"/>
      <c r="F84" s="123"/>
    </row>
    <row r="85" spans="1:6" x14ac:dyDescent="0.25">
      <c r="A85" s="123"/>
      <c r="B85" s="123"/>
      <c r="C85" s="123"/>
      <c r="D85" s="123"/>
      <c r="E85" s="123"/>
      <c r="F85" s="123"/>
    </row>
    <row r="86" spans="1:6" x14ac:dyDescent="0.25">
      <c r="A86" s="123"/>
      <c r="B86" s="123"/>
      <c r="C86" s="123"/>
      <c r="D86" s="123"/>
      <c r="E86" s="123"/>
      <c r="F86" s="123"/>
    </row>
    <row r="87" spans="1:6" x14ac:dyDescent="0.25">
      <c r="A87" s="123"/>
      <c r="B87" s="123"/>
      <c r="C87" s="123"/>
      <c r="D87" s="123"/>
      <c r="E87" s="123"/>
      <c r="F87" s="123"/>
    </row>
    <row r="88" spans="1:6" x14ac:dyDescent="0.25">
      <c r="A88" s="123"/>
      <c r="B88" s="123"/>
      <c r="C88" s="123"/>
      <c r="D88" s="123"/>
      <c r="E88" s="123"/>
      <c r="F88" s="123"/>
    </row>
    <row r="89" spans="1:6" x14ac:dyDescent="0.25">
      <c r="A89" s="123"/>
      <c r="B89" s="123"/>
      <c r="C89" s="123"/>
      <c r="D89" s="123"/>
      <c r="E89" s="123"/>
      <c r="F89" s="123"/>
    </row>
    <row r="90" spans="1:6" x14ac:dyDescent="0.25">
      <c r="A90" s="123"/>
      <c r="B90" s="123"/>
      <c r="C90" s="123"/>
      <c r="D90" s="123"/>
      <c r="E90" s="123"/>
      <c r="F90" s="123"/>
    </row>
    <row r="91" spans="1:6" x14ac:dyDescent="0.25">
      <c r="A91" s="123"/>
      <c r="B91" s="123"/>
      <c r="C91" s="123"/>
      <c r="D91" s="123"/>
      <c r="E91" s="123"/>
      <c r="F91" s="123"/>
    </row>
    <row r="92" spans="1:6" x14ac:dyDescent="0.25">
      <c r="A92" s="123"/>
      <c r="B92" s="123"/>
      <c r="C92" s="123"/>
      <c r="D92" s="123"/>
      <c r="E92" s="123"/>
      <c r="F92" s="123"/>
    </row>
    <row r="93" spans="1:6" x14ac:dyDescent="0.25">
      <c r="A93" s="123"/>
      <c r="B93" s="123"/>
      <c r="C93" s="123"/>
      <c r="D93" s="123"/>
      <c r="E93" s="123"/>
      <c r="F93" s="123"/>
    </row>
    <row r="94" spans="1:6" x14ac:dyDescent="0.25">
      <c r="A94" s="123"/>
      <c r="B94" s="123"/>
      <c r="C94" s="123"/>
      <c r="D94" s="123"/>
      <c r="E94" s="123"/>
      <c r="F94" s="123"/>
    </row>
    <row r="95" spans="1:6" x14ac:dyDescent="0.25">
      <c r="A95" s="123"/>
      <c r="B95" s="123"/>
      <c r="C95" s="123"/>
      <c r="D95" s="123"/>
      <c r="E95" s="123"/>
      <c r="F95" s="123"/>
    </row>
    <row r="96" spans="1:6" x14ac:dyDescent="0.25">
      <c r="A96" s="123"/>
      <c r="B96" s="123"/>
      <c r="C96" s="123"/>
      <c r="D96" s="123"/>
      <c r="E96" s="123"/>
      <c r="F96" s="123"/>
    </row>
    <row r="97" spans="1:6" x14ac:dyDescent="0.25">
      <c r="A97" s="123"/>
      <c r="B97" s="123"/>
      <c r="C97" s="123"/>
      <c r="D97" s="123"/>
      <c r="E97" s="123"/>
      <c r="F97" s="123"/>
    </row>
    <row r="98" spans="1:6" x14ac:dyDescent="0.25">
      <c r="A98" s="123"/>
      <c r="B98" s="123"/>
      <c r="C98" s="123"/>
      <c r="D98" s="123"/>
      <c r="E98" s="123"/>
      <c r="F98" s="123"/>
    </row>
    <row r="99" spans="1:6" x14ac:dyDescent="0.25">
      <c r="A99" s="123"/>
      <c r="B99" s="123"/>
      <c r="C99" s="123"/>
      <c r="D99" s="123"/>
      <c r="E99" s="123"/>
      <c r="F99" s="123"/>
    </row>
    <row r="100" spans="1:6" x14ac:dyDescent="0.25">
      <c r="A100" s="123"/>
      <c r="B100" s="123"/>
      <c r="C100" s="123"/>
      <c r="D100" s="123"/>
      <c r="E100" s="123"/>
      <c r="F100" s="123"/>
    </row>
    <row r="101" spans="1:6" x14ac:dyDescent="0.25">
      <c r="A101" s="123"/>
      <c r="B101" s="123"/>
      <c r="C101" s="123"/>
      <c r="D101" s="123"/>
      <c r="E101" s="123"/>
      <c r="F101" s="123"/>
    </row>
    <row r="102" spans="1:6" x14ac:dyDescent="0.25">
      <c r="A102" s="123"/>
      <c r="B102" s="123"/>
      <c r="C102" s="123"/>
      <c r="D102" s="123"/>
      <c r="E102" s="123"/>
      <c r="F102" s="123"/>
    </row>
    <row r="103" spans="1:6" x14ac:dyDescent="0.25">
      <c r="A103" s="123"/>
      <c r="B103" s="123"/>
      <c r="C103" s="123"/>
      <c r="D103" s="123"/>
      <c r="E103" s="123"/>
      <c r="F103" s="123"/>
    </row>
    <row r="104" spans="1:6" x14ac:dyDescent="0.25">
      <c r="A104" s="123"/>
      <c r="B104" s="123"/>
      <c r="C104" s="123"/>
      <c r="D104" s="123"/>
      <c r="E104" s="123"/>
      <c r="F104" s="123"/>
    </row>
    <row r="105" spans="1:6" x14ac:dyDescent="0.25">
      <c r="A105" s="123"/>
      <c r="B105" s="123"/>
      <c r="C105" s="123"/>
      <c r="D105" s="123"/>
      <c r="E105" s="123"/>
      <c r="F105" s="123"/>
    </row>
    <row r="106" spans="1:6" x14ac:dyDescent="0.25">
      <c r="A106" s="123"/>
      <c r="B106" s="123"/>
      <c r="C106" s="123"/>
      <c r="D106" s="123"/>
      <c r="E106" s="123"/>
      <c r="F106" s="123"/>
    </row>
    <row r="107" spans="1:6" x14ac:dyDescent="0.25">
      <c r="A107" s="123"/>
      <c r="B107" s="123"/>
      <c r="C107" s="123"/>
      <c r="D107" s="123"/>
      <c r="E107" s="123"/>
      <c r="F107" s="123"/>
    </row>
    <row r="108" spans="1:6" x14ac:dyDescent="0.25">
      <c r="A108" s="123"/>
      <c r="B108" s="123"/>
      <c r="C108" s="123"/>
      <c r="D108" s="123"/>
      <c r="E108" s="123"/>
      <c r="F108" s="123"/>
    </row>
    <row r="109" spans="1:6" x14ac:dyDescent="0.25">
      <c r="A109" s="123"/>
      <c r="B109" s="123"/>
      <c r="C109" s="123"/>
      <c r="D109" s="123"/>
      <c r="E109" s="123"/>
      <c r="F109" s="123"/>
    </row>
    <row r="110" spans="1:6" x14ac:dyDescent="0.25">
      <c r="A110" s="123"/>
      <c r="B110" s="123"/>
      <c r="C110" s="123"/>
      <c r="D110" s="123"/>
      <c r="E110" s="123"/>
      <c r="F110" s="123"/>
    </row>
    <row r="111" spans="1:6" x14ac:dyDescent="0.25">
      <c r="A111" s="123"/>
      <c r="B111" s="123"/>
      <c r="C111" s="123"/>
      <c r="D111" s="123"/>
      <c r="E111" s="123"/>
      <c r="F111" s="123"/>
    </row>
    <row r="112" spans="1:6" x14ac:dyDescent="0.25">
      <c r="A112" s="123"/>
      <c r="B112" s="123"/>
      <c r="C112" s="123"/>
      <c r="D112" s="123"/>
      <c r="E112" s="123"/>
      <c r="F112" s="123"/>
    </row>
    <row r="113" spans="1:6" x14ac:dyDescent="0.25">
      <c r="A113" s="123"/>
      <c r="B113" s="123"/>
      <c r="C113" s="123"/>
      <c r="D113" s="123"/>
      <c r="E113" s="123"/>
      <c r="F113" s="123"/>
    </row>
    <row r="114" spans="1:6" x14ac:dyDescent="0.25">
      <c r="A114" s="123"/>
      <c r="B114" s="123"/>
      <c r="C114" s="123"/>
      <c r="D114" s="123"/>
      <c r="E114" s="123"/>
      <c r="F114" s="123"/>
    </row>
    <row r="115" spans="1:6" x14ac:dyDescent="0.25">
      <c r="A115" s="123"/>
      <c r="B115" s="123"/>
      <c r="C115" s="123"/>
      <c r="D115" s="123"/>
      <c r="E115" s="123"/>
      <c r="F115" s="123"/>
    </row>
    <row r="116" spans="1:6" x14ac:dyDescent="0.25">
      <c r="A116" s="123"/>
      <c r="B116" s="123"/>
      <c r="C116" s="123"/>
      <c r="D116" s="123"/>
      <c r="E116" s="123"/>
      <c r="F116" s="123"/>
    </row>
    <row r="117" spans="1:6" x14ac:dyDescent="0.25">
      <c r="A117" s="123"/>
      <c r="B117" s="123"/>
      <c r="C117" s="123"/>
      <c r="D117" s="123"/>
      <c r="E117" s="123"/>
      <c r="F117" s="123"/>
    </row>
    <row r="118" spans="1:6" x14ac:dyDescent="0.25">
      <c r="A118" s="123"/>
      <c r="B118" s="123"/>
      <c r="C118" s="123"/>
      <c r="D118" s="123"/>
      <c r="E118" s="123"/>
      <c r="F118" s="123"/>
    </row>
    <row r="119" spans="1:6" x14ac:dyDescent="0.25">
      <c r="A119" s="123"/>
      <c r="B119" s="123"/>
      <c r="C119" s="123"/>
      <c r="D119" s="123"/>
      <c r="E119" s="123"/>
      <c r="F119" s="123"/>
    </row>
    <row r="120" spans="1:6" x14ac:dyDescent="0.25">
      <c r="A120" s="123"/>
      <c r="B120" s="123"/>
      <c r="C120" s="123"/>
      <c r="D120" s="123"/>
      <c r="E120" s="123"/>
      <c r="F120" s="123"/>
    </row>
    <row r="121" spans="1:6" x14ac:dyDescent="0.25">
      <c r="A121" s="123"/>
      <c r="B121" s="123"/>
      <c r="C121" s="123"/>
      <c r="D121" s="123"/>
      <c r="E121" s="123"/>
      <c r="F121" s="123"/>
    </row>
    <row r="122" spans="1:6" x14ac:dyDescent="0.25">
      <c r="A122" s="123"/>
      <c r="B122" s="123"/>
      <c r="C122" s="123"/>
      <c r="D122" s="123"/>
      <c r="E122" s="123"/>
      <c r="F122" s="123"/>
    </row>
    <row r="123" spans="1:6" x14ac:dyDescent="0.25">
      <c r="A123" s="123"/>
      <c r="B123" s="123"/>
      <c r="C123" s="123"/>
      <c r="D123" s="123"/>
      <c r="E123" s="123"/>
      <c r="F123" s="123"/>
    </row>
    <row r="124" spans="1:6" x14ac:dyDescent="0.25">
      <c r="A124" s="123"/>
      <c r="B124" s="123"/>
      <c r="C124" s="123"/>
      <c r="D124" s="123"/>
      <c r="E124" s="123"/>
      <c r="F124" s="123"/>
    </row>
    <row r="125" spans="1:6" x14ac:dyDescent="0.25">
      <c r="A125" s="123"/>
      <c r="B125" s="123"/>
      <c r="C125" s="123"/>
      <c r="D125" s="123"/>
      <c r="E125" s="123"/>
      <c r="F125" s="123"/>
    </row>
    <row r="126" spans="1:6" x14ac:dyDescent="0.25">
      <c r="A126" s="123"/>
      <c r="B126" s="123"/>
      <c r="C126" s="123"/>
      <c r="D126" s="123"/>
      <c r="E126" s="123"/>
      <c r="F126" s="123"/>
    </row>
    <row r="127" spans="1:6" x14ac:dyDescent="0.25">
      <c r="A127" s="123"/>
      <c r="B127" s="123"/>
      <c r="C127" s="123"/>
      <c r="D127" s="123"/>
      <c r="E127" s="123"/>
      <c r="F127" s="123"/>
    </row>
    <row r="128" spans="1:6" x14ac:dyDescent="0.25">
      <c r="A128" s="123"/>
      <c r="B128" s="123"/>
      <c r="C128" s="123"/>
      <c r="D128" s="123"/>
      <c r="E128" s="123"/>
      <c r="F128" s="123"/>
    </row>
    <row r="129" spans="1:6" x14ac:dyDescent="0.25">
      <c r="A129" s="123"/>
      <c r="B129" s="123"/>
      <c r="C129" s="123"/>
      <c r="D129" s="123"/>
      <c r="E129" s="123"/>
      <c r="F129" s="123"/>
    </row>
    <row r="130" spans="1:6" x14ac:dyDescent="0.25">
      <c r="A130" s="123"/>
      <c r="B130" s="123"/>
      <c r="C130" s="123"/>
      <c r="D130" s="123"/>
      <c r="E130" s="123"/>
      <c r="F130" s="123"/>
    </row>
    <row r="131" spans="1:6" x14ac:dyDescent="0.25">
      <c r="A131" s="123"/>
      <c r="B131" s="123"/>
      <c r="C131" s="123"/>
      <c r="D131" s="123"/>
      <c r="E131" s="123"/>
      <c r="F131" s="123"/>
    </row>
    <row r="132" spans="1:6" x14ac:dyDescent="0.25">
      <c r="A132" s="123"/>
      <c r="B132" s="123"/>
      <c r="C132" s="123"/>
      <c r="D132" s="123"/>
      <c r="E132" s="123"/>
      <c r="F132" s="123"/>
    </row>
    <row r="133" spans="1:6" x14ac:dyDescent="0.25">
      <c r="A133" s="123"/>
      <c r="B133" s="123"/>
      <c r="C133" s="123"/>
      <c r="D133" s="123"/>
      <c r="E133" s="123"/>
      <c r="F133" s="123"/>
    </row>
    <row r="134" spans="1:6" x14ac:dyDescent="0.25">
      <c r="A134" s="123"/>
      <c r="B134" s="123"/>
      <c r="C134" s="123"/>
      <c r="D134" s="123"/>
      <c r="E134" s="123"/>
      <c r="F134" s="123"/>
    </row>
    <row r="135" spans="1:6" x14ac:dyDescent="0.25">
      <c r="A135" s="123"/>
      <c r="B135" s="123"/>
      <c r="C135" s="123"/>
      <c r="D135" s="123"/>
      <c r="E135" s="123"/>
      <c r="F135" s="123"/>
    </row>
    <row r="136" spans="1:6" x14ac:dyDescent="0.25">
      <c r="A136" s="123"/>
      <c r="B136" s="123"/>
      <c r="C136" s="123"/>
      <c r="D136" s="123"/>
      <c r="E136" s="123"/>
      <c r="F136" s="123"/>
    </row>
    <row r="137" spans="1:6" x14ac:dyDescent="0.25">
      <c r="A137" s="123"/>
      <c r="B137" s="123"/>
      <c r="C137" s="123"/>
      <c r="D137" s="123"/>
      <c r="E137" s="123"/>
      <c r="F137" s="123"/>
    </row>
    <row r="138" spans="1:6" x14ac:dyDescent="0.25">
      <c r="A138" s="123"/>
      <c r="B138" s="123"/>
      <c r="C138" s="123"/>
      <c r="D138" s="123"/>
      <c r="E138" s="123"/>
      <c r="F138" s="123"/>
    </row>
    <row r="139" spans="1:6" x14ac:dyDescent="0.25">
      <c r="A139" s="123"/>
      <c r="B139" s="123"/>
      <c r="C139" s="123"/>
      <c r="D139" s="123"/>
      <c r="E139" s="123"/>
      <c r="F139" s="123"/>
    </row>
    <row r="140" spans="1:6" x14ac:dyDescent="0.25">
      <c r="A140" s="123"/>
      <c r="B140" s="123"/>
      <c r="C140" s="123"/>
      <c r="D140" s="123"/>
      <c r="E140" s="123"/>
      <c r="F140" s="123"/>
    </row>
    <row r="141" spans="1:6" x14ac:dyDescent="0.25">
      <c r="A141" s="123"/>
      <c r="B141" s="123"/>
      <c r="C141" s="123"/>
      <c r="D141" s="123"/>
      <c r="E141" s="123"/>
      <c r="F141" s="123"/>
    </row>
    <row r="142" spans="1:6" x14ac:dyDescent="0.25">
      <c r="A142" s="123"/>
      <c r="B142" s="123"/>
      <c r="C142" s="123"/>
      <c r="D142" s="123"/>
      <c r="E142" s="123"/>
      <c r="F142" s="123"/>
    </row>
    <row r="143" spans="1:6" x14ac:dyDescent="0.25">
      <c r="A143" s="123"/>
      <c r="B143" s="123"/>
      <c r="C143" s="123"/>
      <c r="D143" s="123"/>
      <c r="E143" s="123"/>
      <c r="F143" s="123"/>
    </row>
    <row r="144" spans="1:6" x14ac:dyDescent="0.25">
      <c r="A144" s="123"/>
      <c r="B144" s="123"/>
      <c r="C144" s="123"/>
      <c r="D144" s="123"/>
      <c r="E144" s="123"/>
      <c r="F144" s="123"/>
    </row>
    <row r="145" spans="1:6" x14ac:dyDescent="0.25">
      <c r="A145" s="123"/>
      <c r="B145" s="123"/>
      <c r="C145" s="123"/>
      <c r="D145" s="123"/>
      <c r="E145" s="123"/>
      <c r="F145" s="123"/>
    </row>
    <row r="146" spans="1:6" x14ac:dyDescent="0.25">
      <c r="A146" s="123"/>
      <c r="B146" s="123"/>
      <c r="C146" s="123"/>
      <c r="D146" s="123"/>
      <c r="E146" s="123"/>
      <c r="F146" s="123"/>
    </row>
    <row r="147" spans="1:6" x14ac:dyDescent="0.25">
      <c r="A147" s="123"/>
      <c r="B147" s="123"/>
      <c r="C147" s="123"/>
      <c r="D147" s="123"/>
      <c r="E147" s="123"/>
      <c r="F147" s="123"/>
    </row>
    <row r="148" spans="1:6" x14ac:dyDescent="0.25">
      <c r="A148" s="123"/>
      <c r="B148" s="123"/>
      <c r="C148" s="123"/>
      <c r="D148" s="123"/>
      <c r="E148" s="123"/>
      <c r="F148" s="123"/>
    </row>
    <row r="149" spans="1:6" x14ac:dyDescent="0.25">
      <c r="A149" s="123"/>
      <c r="B149" s="123"/>
      <c r="C149" s="123"/>
      <c r="D149" s="123"/>
      <c r="E149" s="123"/>
      <c r="F149" s="123"/>
    </row>
    <row r="150" spans="1:6" x14ac:dyDescent="0.25">
      <c r="A150" s="123"/>
      <c r="B150" s="123"/>
      <c r="C150" s="123"/>
      <c r="D150" s="123"/>
      <c r="E150" s="123"/>
      <c r="F150" s="123"/>
    </row>
    <row r="151" spans="1:6" x14ac:dyDescent="0.25">
      <c r="A151" s="123"/>
      <c r="B151" s="123"/>
      <c r="C151" s="123"/>
      <c r="D151" s="123"/>
      <c r="E151" s="123"/>
      <c r="F151" s="123"/>
    </row>
    <row r="152" spans="1:6" x14ac:dyDescent="0.25">
      <c r="A152" s="123"/>
      <c r="B152" s="123"/>
      <c r="C152" s="123"/>
      <c r="D152" s="123"/>
      <c r="E152" s="123"/>
      <c r="F152" s="123"/>
    </row>
    <row r="153" spans="1:6" x14ac:dyDescent="0.25">
      <c r="A153" s="123"/>
      <c r="B153" s="123"/>
      <c r="C153" s="123"/>
      <c r="D153" s="123"/>
      <c r="E153" s="123"/>
      <c r="F153" s="123"/>
    </row>
    <row r="154" spans="1:6" x14ac:dyDescent="0.25">
      <c r="A154" s="123"/>
      <c r="B154" s="123"/>
      <c r="C154" s="123"/>
      <c r="D154" s="123"/>
      <c r="E154" s="123"/>
      <c r="F154" s="123"/>
    </row>
    <row r="155" spans="1:6" x14ac:dyDescent="0.25">
      <c r="A155" s="123"/>
      <c r="B155" s="123"/>
      <c r="C155" s="123"/>
      <c r="D155" s="123"/>
      <c r="E155" s="123"/>
      <c r="F155" s="123"/>
    </row>
    <row r="156" spans="1:6" x14ac:dyDescent="0.25">
      <c r="A156" s="123"/>
      <c r="B156" s="123"/>
      <c r="C156" s="123"/>
      <c r="D156" s="123"/>
      <c r="E156" s="123"/>
      <c r="F156" s="123"/>
    </row>
    <row r="157" spans="1:6" x14ac:dyDescent="0.25">
      <c r="A157" s="123"/>
      <c r="B157" s="123"/>
      <c r="C157" s="123"/>
      <c r="D157" s="123"/>
      <c r="E157" s="123"/>
      <c r="F157" s="123"/>
    </row>
    <row r="158" spans="1:6" x14ac:dyDescent="0.25">
      <c r="A158" s="123"/>
      <c r="B158" s="123"/>
      <c r="C158" s="123"/>
      <c r="D158" s="123"/>
      <c r="E158" s="123"/>
      <c r="F158" s="123"/>
    </row>
    <row r="159" spans="1:6" x14ac:dyDescent="0.25">
      <c r="A159" s="123"/>
      <c r="B159" s="123"/>
      <c r="C159" s="123"/>
      <c r="D159" s="123"/>
      <c r="E159" s="123"/>
      <c r="F159" s="123"/>
    </row>
    <row r="160" spans="1:6" x14ac:dyDescent="0.25">
      <c r="A160" s="123"/>
      <c r="B160" s="123"/>
      <c r="C160" s="123"/>
      <c r="D160" s="123"/>
      <c r="E160" s="123"/>
      <c r="F160" s="123"/>
    </row>
    <row r="161" spans="1:6" x14ac:dyDescent="0.25">
      <c r="A161" s="123"/>
      <c r="B161" s="123"/>
      <c r="C161" s="123"/>
      <c r="D161" s="123"/>
      <c r="E161" s="123"/>
      <c r="F161" s="123"/>
    </row>
    <row r="162" spans="1:6" x14ac:dyDescent="0.25">
      <c r="A162" s="123"/>
      <c r="B162" s="123"/>
      <c r="C162" s="123"/>
      <c r="D162" s="123"/>
      <c r="E162" s="123"/>
      <c r="F162" s="123"/>
    </row>
    <row r="163" spans="1:6" x14ac:dyDescent="0.25">
      <c r="A163" s="123"/>
      <c r="B163" s="123"/>
      <c r="C163" s="123"/>
      <c r="D163" s="123"/>
      <c r="E163" s="123"/>
      <c r="F163" s="123"/>
    </row>
    <row r="164" spans="1:6" x14ac:dyDescent="0.25">
      <c r="A164" s="123"/>
      <c r="B164" s="123"/>
      <c r="C164" s="123"/>
      <c r="D164" s="123"/>
      <c r="E164" s="123"/>
      <c r="F164" s="123"/>
    </row>
    <row r="165" spans="1:6" x14ac:dyDescent="0.25">
      <c r="A165" s="123"/>
      <c r="B165" s="123"/>
      <c r="C165" s="123"/>
      <c r="D165" s="123"/>
      <c r="E165" s="123"/>
      <c r="F165" s="123"/>
    </row>
    <row r="166" spans="1:6" x14ac:dyDescent="0.25">
      <c r="A166" s="123"/>
      <c r="B166" s="123"/>
      <c r="C166" s="123"/>
      <c r="D166" s="123"/>
      <c r="E166" s="123"/>
      <c r="F166" s="123"/>
    </row>
    <row r="167" spans="1:6" x14ac:dyDescent="0.25">
      <c r="A167" s="123"/>
      <c r="B167" s="123"/>
      <c r="C167" s="123"/>
      <c r="D167" s="123"/>
      <c r="E167" s="123"/>
      <c r="F167" s="123"/>
    </row>
    <row r="168" spans="1:6" x14ac:dyDescent="0.25">
      <c r="A168" s="123"/>
      <c r="B168" s="123"/>
      <c r="C168" s="123"/>
      <c r="D168" s="123"/>
      <c r="E168" s="123"/>
      <c r="F168" s="123"/>
    </row>
    <row r="169" spans="1:6" x14ac:dyDescent="0.25">
      <c r="A169" s="123"/>
      <c r="B169" s="123"/>
      <c r="C169" s="123"/>
      <c r="D169" s="123"/>
      <c r="E169" s="123"/>
      <c r="F169" s="123"/>
    </row>
    <row r="170" spans="1:6" x14ac:dyDescent="0.25">
      <c r="A170" s="123"/>
      <c r="B170" s="123"/>
      <c r="C170" s="123"/>
      <c r="D170" s="123"/>
      <c r="E170" s="123"/>
      <c r="F170" s="123"/>
    </row>
    <row r="171" spans="1:6" x14ac:dyDescent="0.25">
      <c r="A171" s="123"/>
      <c r="B171" s="123"/>
      <c r="C171" s="123"/>
      <c r="D171" s="123"/>
      <c r="E171" s="123"/>
      <c r="F171" s="123"/>
    </row>
    <row r="172" spans="1:6" x14ac:dyDescent="0.25">
      <c r="A172" s="123"/>
      <c r="B172" s="123"/>
      <c r="C172" s="123"/>
      <c r="D172" s="123"/>
      <c r="E172" s="123"/>
      <c r="F172" s="123"/>
    </row>
    <row r="173" spans="1:6" x14ac:dyDescent="0.25">
      <c r="A173" s="123"/>
      <c r="B173" s="123"/>
      <c r="C173" s="123"/>
      <c r="D173" s="123"/>
      <c r="E173" s="123"/>
      <c r="F173" s="123"/>
    </row>
    <row r="174" spans="1:6" x14ac:dyDescent="0.25">
      <c r="A174" s="123"/>
      <c r="B174" s="123"/>
      <c r="C174" s="123"/>
      <c r="D174" s="123"/>
      <c r="E174" s="123"/>
      <c r="F174" s="123"/>
    </row>
    <row r="175" spans="1:6" x14ac:dyDescent="0.25">
      <c r="A175" s="123"/>
      <c r="B175" s="123"/>
      <c r="C175" s="123"/>
      <c r="D175" s="123"/>
      <c r="E175" s="123"/>
      <c r="F175" s="123"/>
    </row>
    <row r="176" spans="1:6" x14ac:dyDescent="0.25">
      <c r="A176" s="123"/>
      <c r="B176" s="123"/>
      <c r="C176" s="123"/>
      <c r="D176" s="123"/>
      <c r="E176" s="123"/>
      <c r="F176" s="123"/>
    </row>
    <row r="177" spans="1:6" x14ac:dyDescent="0.25">
      <c r="A177" s="123"/>
      <c r="B177" s="123"/>
      <c r="C177" s="123"/>
      <c r="D177" s="123"/>
      <c r="E177" s="123"/>
      <c r="F177" s="123"/>
    </row>
    <row r="178" spans="1:6" x14ac:dyDescent="0.25">
      <c r="A178" s="123"/>
      <c r="B178" s="123"/>
      <c r="C178" s="123"/>
      <c r="D178" s="123"/>
      <c r="E178" s="123"/>
      <c r="F178" s="123"/>
    </row>
    <row r="179" spans="1:6" x14ac:dyDescent="0.25">
      <c r="A179" s="123"/>
      <c r="B179" s="123"/>
      <c r="C179" s="123"/>
      <c r="D179" s="123"/>
      <c r="E179" s="123"/>
      <c r="F179" s="123"/>
    </row>
    <row r="180" spans="1:6" x14ac:dyDescent="0.25">
      <c r="A180" s="123"/>
      <c r="B180" s="123"/>
      <c r="C180" s="123"/>
      <c r="D180" s="123"/>
      <c r="E180" s="123"/>
      <c r="F180" s="123"/>
    </row>
    <row r="181" spans="1:6" x14ac:dyDescent="0.25">
      <c r="A181" s="123"/>
      <c r="B181" s="123"/>
      <c r="C181" s="123"/>
      <c r="D181" s="123"/>
      <c r="E181" s="123"/>
      <c r="F181" s="123"/>
    </row>
    <row r="182" spans="1:6" x14ac:dyDescent="0.25">
      <c r="A182" s="123"/>
      <c r="B182" s="123"/>
      <c r="C182" s="123"/>
      <c r="D182" s="123"/>
      <c r="E182" s="123"/>
      <c r="F182" s="123"/>
    </row>
    <row r="183" spans="1:6" x14ac:dyDescent="0.25">
      <c r="A183" s="123"/>
      <c r="B183" s="123"/>
      <c r="C183" s="123"/>
      <c r="D183" s="123"/>
      <c r="E183" s="123"/>
      <c r="F183" s="123"/>
    </row>
    <row r="184" spans="1:6" x14ac:dyDescent="0.25">
      <c r="A184" s="123"/>
      <c r="B184" s="123"/>
      <c r="C184" s="123"/>
      <c r="D184" s="123"/>
      <c r="E184" s="123"/>
      <c r="F184" s="123"/>
    </row>
    <row r="185" spans="1:6" x14ac:dyDescent="0.25">
      <c r="A185" s="123"/>
      <c r="B185" s="123"/>
      <c r="C185" s="123"/>
      <c r="D185" s="123"/>
      <c r="E185" s="123"/>
      <c r="F185" s="123"/>
    </row>
    <row r="186" spans="1:6" x14ac:dyDescent="0.25">
      <c r="A186" s="123"/>
      <c r="B186" s="123"/>
      <c r="C186" s="123"/>
      <c r="D186" s="123"/>
      <c r="E186" s="123"/>
      <c r="F186" s="123"/>
    </row>
    <row r="187" spans="1:6" x14ac:dyDescent="0.25">
      <c r="A187" s="123"/>
      <c r="B187" s="123"/>
      <c r="C187" s="123"/>
      <c r="D187" s="123"/>
      <c r="E187" s="123"/>
      <c r="F187" s="123"/>
    </row>
    <row r="188" spans="1:6" x14ac:dyDescent="0.25">
      <c r="A188" s="123"/>
      <c r="B188" s="123"/>
      <c r="C188" s="123"/>
      <c r="D188" s="123"/>
      <c r="E188" s="123"/>
      <c r="F188" s="123"/>
    </row>
    <row r="189" spans="1:6" x14ac:dyDescent="0.25">
      <c r="A189" s="123"/>
      <c r="B189" s="123"/>
      <c r="C189" s="123"/>
      <c r="D189" s="123"/>
      <c r="E189" s="123"/>
      <c r="F189" s="123"/>
    </row>
    <row r="190" spans="1:6" x14ac:dyDescent="0.25">
      <c r="A190" s="123"/>
      <c r="B190" s="123"/>
      <c r="C190" s="123"/>
      <c r="D190" s="123"/>
      <c r="E190" s="123"/>
      <c r="F190" s="123"/>
    </row>
    <row r="191" spans="1:6" x14ac:dyDescent="0.25">
      <c r="A191" s="123"/>
      <c r="B191" s="123"/>
      <c r="C191" s="123"/>
      <c r="D191" s="123"/>
      <c r="E191" s="123"/>
      <c r="F191" s="123"/>
    </row>
    <row r="192" spans="1:6" x14ac:dyDescent="0.25">
      <c r="A192" s="123"/>
      <c r="B192" s="123"/>
      <c r="C192" s="123"/>
      <c r="D192" s="123"/>
      <c r="E192" s="123"/>
      <c r="F192" s="123"/>
    </row>
    <row r="193" spans="1:6" x14ac:dyDescent="0.25">
      <c r="A193" s="123"/>
      <c r="B193" s="123"/>
      <c r="C193" s="123"/>
      <c r="D193" s="123"/>
      <c r="E193" s="123"/>
      <c r="F193" s="123"/>
    </row>
    <row r="194" spans="1:6" x14ac:dyDescent="0.25">
      <c r="A194" s="123"/>
      <c r="B194" s="123"/>
      <c r="C194" s="123"/>
      <c r="D194" s="123"/>
      <c r="E194" s="123"/>
      <c r="F194" s="123"/>
    </row>
    <row r="195" spans="1:6" x14ac:dyDescent="0.25">
      <c r="A195" s="123"/>
      <c r="B195" s="123"/>
      <c r="C195" s="123"/>
      <c r="D195" s="123"/>
      <c r="E195" s="123"/>
      <c r="F195" s="123"/>
    </row>
    <row r="196" spans="1:6" x14ac:dyDescent="0.25">
      <c r="A196" s="123"/>
      <c r="B196" s="123"/>
      <c r="C196" s="123"/>
      <c r="D196" s="123"/>
      <c r="E196" s="123"/>
      <c r="F196" s="123"/>
    </row>
    <row r="197" spans="1:6" x14ac:dyDescent="0.25">
      <c r="A197" s="123"/>
      <c r="B197" s="123"/>
      <c r="C197" s="123"/>
      <c r="D197" s="123"/>
      <c r="E197" s="123"/>
      <c r="F197" s="123"/>
    </row>
    <row r="198" spans="1:6" x14ac:dyDescent="0.25">
      <c r="A198" s="123"/>
      <c r="B198" s="123"/>
      <c r="C198" s="123"/>
      <c r="D198" s="123"/>
      <c r="E198" s="123"/>
      <c r="F198" s="123"/>
    </row>
    <row r="199" spans="1:6" x14ac:dyDescent="0.25">
      <c r="A199" s="123"/>
      <c r="B199" s="123"/>
      <c r="C199" s="123"/>
      <c r="D199" s="123"/>
      <c r="E199" s="123"/>
      <c r="F199" s="123"/>
    </row>
    <row r="200" spans="1:6" x14ac:dyDescent="0.25">
      <c r="A200" s="123"/>
      <c r="B200" s="123"/>
      <c r="C200" s="123"/>
      <c r="D200" s="123"/>
      <c r="E200" s="123"/>
      <c r="F200" s="123"/>
    </row>
    <row r="201" spans="1:6" x14ac:dyDescent="0.25">
      <c r="A201" s="123"/>
      <c r="B201" s="123"/>
      <c r="C201" s="123"/>
      <c r="D201" s="123"/>
      <c r="E201" s="123"/>
      <c r="F201" s="123"/>
    </row>
    <row r="202" spans="1:6" x14ac:dyDescent="0.25">
      <c r="A202" s="123"/>
      <c r="B202" s="123"/>
      <c r="C202" s="123"/>
      <c r="D202" s="123"/>
      <c r="E202" s="123"/>
      <c r="F202" s="123"/>
    </row>
    <row r="203" spans="1:6" x14ac:dyDescent="0.25">
      <c r="A203" s="123"/>
      <c r="B203" s="123"/>
      <c r="C203" s="123"/>
      <c r="D203" s="123"/>
      <c r="E203" s="123"/>
      <c r="F203" s="123"/>
    </row>
    <row r="204" spans="1:6" x14ac:dyDescent="0.25">
      <c r="A204" s="123"/>
      <c r="B204" s="123"/>
      <c r="C204" s="123"/>
      <c r="D204" s="123"/>
      <c r="E204" s="123"/>
      <c r="F204" s="123"/>
    </row>
    <row r="205" spans="1:6" x14ac:dyDescent="0.25">
      <c r="A205" s="123"/>
      <c r="B205" s="123"/>
      <c r="C205" s="123"/>
      <c r="D205" s="123"/>
      <c r="E205" s="123"/>
      <c r="F205" s="123"/>
    </row>
    <row r="206" spans="1:6" x14ac:dyDescent="0.25">
      <c r="A206" s="123"/>
      <c r="B206" s="123"/>
      <c r="C206" s="123"/>
      <c r="D206" s="123"/>
      <c r="E206" s="123"/>
      <c r="F206" s="123"/>
    </row>
    <row r="207" spans="1:6" x14ac:dyDescent="0.25">
      <c r="A207" s="123"/>
      <c r="B207" s="123"/>
      <c r="C207" s="123"/>
      <c r="D207" s="123"/>
      <c r="E207" s="123"/>
      <c r="F207" s="123"/>
    </row>
    <row r="208" spans="1:6" x14ac:dyDescent="0.25">
      <c r="A208" s="123"/>
      <c r="B208" s="123"/>
      <c r="C208" s="123"/>
      <c r="D208" s="123"/>
      <c r="E208" s="123"/>
      <c r="F208" s="123"/>
    </row>
    <row r="209" spans="1:6" x14ac:dyDescent="0.25">
      <c r="A209" s="123"/>
      <c r="B209" s="123"/>
      <c r="C209" s="123"/>
      <c r="D209" s="123"/>
      <c r="E209" s="123"/>
      <c r="F209" s="123"/>
    </row>
    <row r="210" spans="1:6" x14ac:dyDescent="0.25">
      <c r="A210" s="123"/>
      <c r="B210" s="123"/>
      <c r="C210" s="123"/>
      <c r="D210" s="123"/>
      <c r="E210" s="123"/>
      <c r="F210" s="123"/>
    </row>
    <row r="211" spans="1:6" x14ac:dyDescent="0.25">
      <c r="A211" s="123"/>
      <c r="B211" s="123"/>
      <c r="C211" s="123"/>
      <c r="D211" s="123"/>
      <c r="E211" s="123"/>
      <c r="F211" s="123"/>
    </row>
    <row r="212" spans="1:6" x14ac:dyDescent="0.25">
      <c r="A212" s="123"/>
      <c r="B212" s="123"/>
      <c r="C212" s="123"/>
      <c r="D212" s="123"/>
      <c r="E212" s="123"/>
      <c r="F212" s="123"/>
    </row>
    <row r="213" spans="1:6" x14ac:dyDescent="0.25">
      <c r="A213" s="123"/>
      <c r="B213" s="123"/>
      <c r="C213" s="123"/>
      <c r="D213" s="123"/>
      <c r="E213" s="123"/>
      <c r="F213" s="123"/>
    </row>
    <row r="214" spans="1:6" x14ac:dyDescent="0.25">
      <c r="A214" s="123"/>
      <c r="B214" s="123"/>
      <c r="C214" s="123"/>
      <c r="D214" s="123"/>
      <c r="E214" s="123"/>
      <c r="F214" s="123"/>
    </row>
    <row r="215" spans="1:6" x14ac:dyDescent="0.25">
      <c r="A215" s="123"/>
      <c r="B215" s="123"/>
      <c r="C215" s="123"/>
      <c r="D215" s="123"/>
      <c r="E215" s="123"/>
      <c r="F215" s="123"/>
    </row>
    <row r="216" spans="1:6" x14ac:dyDescent="0.25">
      <c r="A216" s="123"/>
      <c r="B216" s="123"/>
      <c r="C216" s="123"/>
      <c r="D216" s="123"/>
      <c r="E216" s="123"/>
      <c r="F216" s="123"/>
    </row>
    <row r="217" spans="1:6" x14ac:dyDescent="0.25">
      <c r="A217" s="123"/>
      <c r="B217" s="123"/>
      <c r="C217" s="123"/>
      <c r="D217" s="123"/>
      <c r="E217" s="123"/>
      <c r="F217" s="123"/>
    </row>
    <row r="218" spans="1:6" x14ac:dyDescent="0.25">
      <c r="A218" s="123"/>
      <c r="B218" s="123"/>
      <c r="C218" s="123"/>
      <c r="D218" s="123"/>
      <c r="E218" s="123"/>
      <c r="F218" s="123"/>
    </row>
    <row r="219" spans="1:6" x14ac:dyDescent="0.25">
      <c r="A219" s="123"/>
      <c r="B219" s="123"/>
      <c r="C219" s="123"/>
      <c r="D219" s="123"/>
      <c r="E219" s="123"/>
      <c r="F219" s="123"/>
    </row>
    <row r="220" spans="1:6" x14ac:dyDescent="0.25">
      <c r="A220" s="123"/>
      <c r="B220" s="123"/>
      <c r="C220" s="123"/>
      <c r="D220" s="123"/>
      <c r="E220" s="123"/>
      <c r="F220" s="123"/>
    </row>
    <row r="221" spans="1:6" x14ac:dyDescent="0.25">
      <c r="A221" s="123"/>
      <c r="B221" s="123"/>
      <c r="C221" s="123"/>
      <c r="D221" s="123"/>
      <c r="E221" s="123"/>
      <c r="F221" s="123"/>
    </row>
    <row r="222" spans="1:6" x14ac:dyDescent="0.25">
      <c r="A222" s="123"/>
      <c r="B222" s="123"/>
      <c r="C222" s="123"/>
      <c r="D222" s="123"/>
      <c r="E222" s="123"/>
      <c r="F222" s="123"/>
    </row>
    <row r="223" spans="1:6" x14ac:dyDescent="0.25">
      <c r="A223" s="123"/>
      <c r="B223" s="123"/>
      <c r="C223" s="123"/>
      <c r="D223" s="123"/>
      <c r="E223" s="123"/>
      <c r="F223" s="123"/>
    </row>
    <row r="224" spans="1:6" x14ac:dyDescent="0.25">
      <c r="A224" s="123"/>
      <c r="B224" s="123"/>
      <c r="C224" s="123"/>
      <c r="D224" s="123"/>
      <c r="E224" s="123"/>
      <c r="F224" s="123"/>
    </row>
    <row r="225" spans="1:6" x14ac:dyDescent="0.25">
      <c r="A225" s="123"/>
      <c r="B225" s="123"/>
      <c r="C225" s="123"/>
      <c r="D225" s="123"/>
      <c r="E225" s="123"/>
      <c r="F225" s="123"/>
    </row>
    <row r="226" spans="1:6" x14ac:dyDescent="0.25">
      <c r="A226" s="123"/>
      <c r="B226" s="123"/>
      <c r="C226" s="123"/>
      <c r="D226" s="123"/>
      <c r="E226" s="123"/>
      <c r="F226" s="123"/>
    </row>
    <row r="227" spans="1:6" x14ac:dyDescent="0.25">
      <c r="A227" s="123"/>
      <c r="B227" s="123"/>
      <c r="C227" s="123"/>
      <c r="D227" s="123"/>
      <c r="E227" s="123"/>
      <c r="F227" s="123"/>
    </row>
    <row r="228" spans="1:6" x14ac:dyDescent="0.25">
      <c r="A228" s="123"/>
      <c r="B228" s="123"/>
      <c r="C228" s="123"/>
      <c r="D228" s="123"/>
      <c r="E228" s="123"/>
      <c r="F228" s="123"/>
    </row>
    <row r="229" spans="1:6" x14ac:dyDescent="0.25">
      <c r="A229" s="123"/>
      <c r="B229" s="123"/>
      <c r="C229" s="123"/>
      <c r="D229" s="123"/>
      <c r="E229" s="123"/>
      <c r="F229" s="123"/>
    </row>
    <row r="230" spans="1:6" x14ac:dyDescent="0.25">
      <c r="A230" s="123"/>
      <c r="B230" s="123"/>
      <c r="C230" s="123"/>
      <c r="D230" s="123"/>
      <c r="E230" s="123"/>
      <c r="F230" s="123"/>
    </row>
    <row r="231" spans="1:6" x14ac:dyDescent="0.25">
      <c r="A231" s="123"/>
      <c r="B231" s="123"/>
      <c r="C231" s="123"/>
      <c r="D231" s="123"/>
      <c r="E231" s="123"/>
      <c r="F231" s="123"/>
    </row>
    <row r="232" spans="1:6" x14ac:dyDescent="0.25">
      <c r="A232" s="123"/>
      <c r="B232" s="123"/>
      <c r="C232" s="123"/>
      <c r="D232" s="123"/>
      <c r="E232" s="123"/>
      <c r="F232" s="123"/>
    </row>
    <row r="233" spans="1:6" x14ac:dyDescent="0.25">
      <c r="A233" s="123"/>
      <c r="B233" s="123"/>
      <c r="C233" s="123"/>
      <c r="D233" s="123"/>
      <c r="E233" s="123"/>
      <c r="F233" s="123"/>
    </row>
    <row r="234" spans="1:6" x14ac:dyDescent="0.25">
      <c r="A234" s="123"/>
      <c r="B234" s="123"/>
      <c r="C234" s="123"/>
      <c r="D234" s="123"/>
      <c r="E234" s="123"/>
      <c r="F234" s="123"/>
    </row>
    <row r="235" spans="1:6" x14ac:dyDescent="0.25">
      <c r="A235" s="123"/>
      <c r="B235" s="123"/>
      <c r="C235" s="123"/>
      <c r="D235" s="123"/>
      <c r="E235" s="123"/>
      <c r="F235" s="123"/>
    </row>
    <row r="236" spans="1:6" x14ac:dyDescent="0.25">
      <c r="A236" s="123"/>
      <c r="B236" s="123"/>
      <c r="C236" s="123"/>
      <c r="D236" s="123"/>
      <c r="E236" s="123"/>
      <c r="F236" s="123"/>
    </row>
    <row r="237" spans="1:6" x14ac:dyDescent="0.25">
      <c r="A237" s="123"/>
      <c r="B237" s="123"/>
      <c r="C237" s="123"/>
      <c r="D237" s="123"/>
      <c r="E237" s="123"/>
      <c r="F237" s="123"/>
    </row>
    <row r="238" spans="1:6" x14ac:dyDescent="0.25">
      <c r="A238" s="123"/>
      <c r="B238" s="123"/>
      <c r="C238" s="123"/>
      <c r="D238" s="123"/>
      <c r="E238" s="123"/>
      <c r="F238" s="123"/>
    </row>
    <row r="239" spans="1:6" x14ac:dyDescent="0.25">
      <c r="A239" s="123"/>
      <c r="B239" s="123"/>
      <c r="C239" s="123"/>
      <c r="D239" s="123"/>
      <c r="E239" s="123"/>
      <c r="F239" s="123"/>
    </row>
    <row r="240" spans="1:6" x14ac:dyDescent="0.25">
      <c r="A240" s="123"/>
      <c r="B240" s="123"/>
      <c r="C240" s="123"/>
      <c r="D240" s="123"/>
      <c r="E240" s="123"/>
      <c r="F240" s="123"/>
    </row>
    <row r="241" spans="1:6" x14ac:dyDescent="0.25">
      <c r="A241" s="123"/>
      <c r="B241" s="123"/>
      <c r="C241" s="123"/>
      <c r="D241" s="123"/>
      <c r="E241" s="123"/>
      <c r="F241" s="123"/>
    </row>
    <row r="242" spans="1:6" x14ac:dyDescent="0.25">
      <c r="A242" s="123"/>
      <c r="B242" s="123"/>
      <c r="C242" s="123"/>
      <c r="D242" s="123"/>
      <c r="E242" s="123"/>
      <c r="F242" s="123"/>
    </row>
    <row r="243" spans="1:6" x14ac:dyDescent="0.25">
      <c r="A243" s="123"/>
      <c r="B243" s="123"/>
      <c r="C243" s="123"/>
      <c r="D243" s="123"/>
      <c r="E243" s="123"/>
      <c r="F243" s="123"/>
    </row>
    <row r="244" spans="1:6" x14ac:dyDescent="0.25">
      <c r="A244" s="123"/>
      <c r="B244" s="123"/>
      <c r="C244" s="123"/>
      <c r="D244" s="123"/>
      <c r="E244" s="123"/>
      <c r="F244" s="123"/>
    </row>
    <row r="245" spans="1:6" x14ac:dyDescent="0.25">
      <c r="A245" s="123"/>
      <c r="B245" s="123"/>
      <c r="C245" s="123"/>
      <c r="D245" s="123"/>
      <c r="E245" s="123"/>
      <c r="F245" s="123"/>
    </row>
    <row r="246" spans="1:6" x14ac:dyDescent="0.25">
      <c r="A246" s="123"/>
      <c r="B246" s="123"/>
      <c r="C246" s="123"/>
      <c r="D246" s="123"/>
      <c r="E246" s="123"/>
      <c r="F246" s="123"/>
    </row>
    <row r="247" spans="1:6" x14ac:dyDescent="0.25">
      <c r="A247" s="123"/>
      <c r="B247" s="123"/>
      <c r="C247" s="123"/>
      <c r="D247" s="123"/>
      <c r="E247" s="123"/>
      <c r="F247" s="123"/>
    </row>
    <row r="248" spans="1:6" x14ac:dyDescent="0.25">
      <c r="A248" s="123"/>
      <c r="B248" s="123"/>
      <c r="C248" s="123"/>
      <c r="D248" s="123"/>
      <c r="E248" s="123"/>
      <c r="F248" s="123"/>
    </row>
    <row r="249" spans="1:6" x14ac:dyDescent="0.25">
      <c r="A249" s="123"/>
      <c r="B249" s="123"/>
      <c r="C249" s="123"/>
      <c r="D249" s="123"/>
      <c r="E249" s="123"/>
      <c r="F249" s="123"/>
    </row>
    <row r="250" spans="1:6" x14ac:dyDescent="0.25">
      <c r="A250" s="123"/>
      <c r="B250" s="123"/>
      <c r="C250" s="123"/>
      <c r="D250" s="123"/>
      <c r="E250" s="123"/>
      <c r="F250" s="123"/>
    </row>
    <row r="251" spans="1:6" x14ac:dyDescent="0.25">
      <c r="A251" s="123"/>
      <c r="B251" s="123"/>
      <c r="C251" s="123"/>
      <c r="D251" s="123"/>
      <c r="E251" s="123"/>
      <c r="F251" s="123"/>
    </row>
    <row r="252" spans="1:6" x14ac:dyDescent="0.25">
      <c r="A252" s="123"/>
      <c r="B252" s="123"/>
      <c r="C252" s="123"/>
      <c r="D252" s="123"/>
      <c r="E252" s="123"/>
      <c r="F252" s="123"/>
    </row>
    <row r="253" spans="1:6" x14ac:dyDescent="0.25">
      <c r="A253" s="123"/>
      <c r="B253" s="123"/>
      <c r="C253" s="123"/>
      <c r="D253" s="123"/>
      <c r="E253" s="123"/>
      <c r="F253" s="123"/>
    </row>
    <row r="254" spans="1:6" x14ac:dyDescent="0.25">
      <c r="A254" s="123"/>
      <c r="B254" s="123"/>
      <c r="C254" s="123"/>
      <c r="D254" s="123"/>
      <c r="E254" s="123"/>
      <c r="F254" s="123"/>
    </row>
    <row r="255" spans="1:6" x14ac:dyDescent="0.25">
      <c r="A255" s="123"/>
      <c r="B255" s="123"/>
      <c r="C255" s="123"/>
      <c r="D255" s="123"/>
      <c r="E255" s="123"/>
      <c r="F255" s="123"/>
    </row>
    <row r="256" spans="1:6" x14ac:dyDescent="0.25">
      <c r="A256" s="123"/>
      <c r="B256" s="123"/>
      <c r="C256" s="123"/>
      <c r="D256" s="123"/>
      <c r="E256" s="123"/>
      <c r="F256" s="123"/>
    </row>
    <row r="257" spans="1:6" x14ac:dyDescent="0.25">
      <c r="A257" s="123"/>
      <c r="B257" s="123"/>
      <c r="C257" s="123"/>
      <c r="D257" s="123"/>
      <c r="E257" s="123"/>
      <c r="F257" s="123"/>
    </row>
    <row r="258" spans="1:6" x14ac:dyDescent="0.25">
      <c r="A258" s="123"/>
      <c r="B258" s="123"/>
      <c r="C258" s="123"/>
      <c r="D258" s="123"/>
      <c r="E258" s="123"/>
      <c r="F258" s="123"/>
    </row>
    <row r="259" spans="1:6" x14ac:dyDescent="0.25">
      <c r="A259" s="123"/>
      <c r="B259" s="123"/>
      <c r="C259" s="123"/>
      <c r="D259" s="123"/>
      <c r="E259" s="123"/>
      <c r="F259" s="123"/>
    </row>
    <row r="260" spans="1:6" x14ac:dyDescent="0.25">
      <c r="A260" s="123"/>
      <c r="B260" s="123"/>
      <c r="C260" s="123"/>
      <c r="D260" s="123"/>
      <c r="E260" s="123"/>
      <c r="F260" s="123"/>
    </row>
    <row r="261" spans="1:6" x14ac:dyDescent="0.25">
      <c r="A261" s="123"/>
      <c r="B261" s="123"/>
      <c r="C261" s="123"/>
      <c r="D261" s="123"/>
      <c r="E261" s="123"/>
      <c r="F261" s="123"/>
    </row>
    <row r="262" spans="1:6" x14ac:dyDescent="0.25">
      <c r="A262" s="123"/>
      <c r="B262" s="123"/>
      <c r="C262" s="123"/>
      <c r="D262" s="123"/>
      <c r="E262" s="123"/>
      <c r="F262" s="123"/>
    </row>
    <row r="263" spans="1:6" x14ac:dyDescent="0.25">
      <c r="A263" s="123"/>
      <c r="B263" s="123"/>
      <c r="C263" s="123"/>
      <c r="D263" s="123"/>
      <c r="E263" s="123"/>
      <c r="F263" s="123"/>
    </row>
    <row r="264" spans="1:6" x14ac:dyDescent="0.25">
      <c r="A264" s="123"/>
      <c r="B264" s="123"/>
      <c r="C264" s="123"/>
      <c r="D264" s="123"/>
      <c r="E264" s="123"/>
      <c r="F264" s="123"/>
    </row>
    <row r="265" spans="1:6" x14ac:dyDescent="0.25">
      <c r="A265" s="123"/>
      <c r="B265" s="123"/>
      <c r="C265" s="123"/>
      <c r="D265" s="123"/>
      <c r="E265" s="123"/>
      <c r="F265" s="123"/>
    </row>
    <row r="266" spans="1:6" x14ac:dyDescent="0.25">
      <c r="A266" s="123"/>
      <c r="B266" s="123"/>
      <c r="C266" s="123"/>
      <c r="D266" s="123"/>
      <c r="E266" s="123"/>
      <c r="F266" s="123"/>
    </row>
    <row r="267" spans="1:6" x14ac:dyDescent="0.25">
      <c r="A267" s="123"/>
      <c r="B267" s="123"/>
      <c r="C267" s="123"/>
      <c r="D267" s="123"/>
      <c r="E267" s="123"/>
      <c r="F267" s="123"/>
    </row>
    <row r="268" spans="1:6" x14ac:dyDescent="0.25">
      <c r="A268" s="123"/>
      <c r="B268" s="123"/>
      <c r="C268" s="123"/>
      <c r="D268" s="123"/>
      <c r="E268" s="123"/>
      <c r="F268" s="123"/>
    </row>
    <row r="269" spans="1:6" x14ac:dyDescent="0.25">
      <c r="A269" s="123"/>
      <c r="B269" s="123"/>
      <c r="C269" s="123"/>
      <c r="D269" s="123"/>
      <c r="E269" s="123"/>
      <c r="F269" s="123"/>
    </row>
    <row r="270" spans="1:6" x14ac:dyDescent="0.25">
      <c r="A270" s="123"/>
      <c r="B270" s="123"/>
      <c r="C270" s="123"/>
      <c r="D270" s="123"/>
      <c r="E270" s="123"/>
      <c r="F270" s="123"/>
    </row>
    <row r="271" spans="1:6" x14ac:dyDescent="0.25">
      <c r="A271" s="123"/>
      <c r="B271" s="123"/>
      <c r="C271" s="123"/>
      <c r="D271" s="123"/>
      <c r="E271" s="123"/>
      <c r="F271" s="123"/>
    </row>
    <row r="272" spans="1:6" x14ac:dyDescent="0.25">
      <c r="A272" s="123"/>
      <c r="B272" s="123"/>
      <c r="C272" s="123"/>
      <c r="D272" s="123"/>
      <c r="E272" s="123"/>
      <c r="F272" s="123"/>
    </row>
    <row r="273" spans="1:6" x14ac:dyDescent="0.25">
      <c r="A273" s="123"/>
      <c r="B273" s="123"/>
      <c r="C273" s="123"/>
      <c r="D273" s="123"/>
      <c r="E273" s="123"/>
      <c r="F273" s="123"/>
    </row>
    <row r="274" spans="1:6" x14ac:dyDescent="0.25">
      <c r="A274" s="123"/>
      <c r="B274" s="123"/>
      <c r="C274" s="123"/>
      <c r="D274" s="123"/>
      <c r="E274" s="123"/>
      <c r="F274" s="123"/>
    </row>
    <row r="275" spans="1:6" x14ac:dyDescent="0.25">
      <c r="A275" s="123"/>
      <c r="B275" s="123"/>
      <c r="C275" s="123"/>
      <c r="D275" s="123"/>
      <c r="E275" s="123"/>
      <c r="F275" s="123"/>
    </row>
    <row r="276" spans="1:6" x14ac:dyDescent="0.25">
      <c r="A276" s="123"/>
      <c r="B276" s="123"/>
      <c r="C276" s="123"/>
      <c r="D276" s="123"/>
      <c r="E276" s="123"/>
      <c r="F276" s="123"/>
    </row>
    <row r="277" spans="1:6" x14ac:dyDescent="0.25">
      <c r="A277" s="123"/>
      <c r="B277" s="123"/>
      <c r="C277" s="123"/>
      <c r="D277" s="123"/>
      <c r="E277" s="123"/>
      <c r="F277" s="123"/>
    </row>
    <row r="278" spans="1:6" x14ac:dyDescent="0.25">
      <c r="A278" s="123"/>
      <c r="B278" s="123"/>
      <c r="C278" s="123"/>
      <c r="D278" s="123"/>
      <c r="E278" s="123"/>
      <c r="F278" s="123"/>
    </row>
    <row r="279" spans="1:6" x14ac:dyDescent="0.25">
      <c r="A279" s="123"/>
      <c r="B279" s="123"/>
      <c r="C279" s="123"/>
      <c r="D279" s="123"/>
      <c r="E279" s="123"/>
      <c r="F279" s="123"/>
    </row>
    <row r="280" spans="1:6" x14ac:dyDescent="0.25">
      <c r="A280" s="123"/>
      <c r="B280" s="123"/>
      <c r="C280" s="123"/>
      <c r="D280" s="123"/>
      <c r="E280" s="123"/>
      <c r="F280" s="123"/>
    </row>
    <row r="281" spans="1:6" x14ac:dyDescent="0.25">
      <c r="A281" s="123"/>
      <c r="B281" s="123"/>
      <c r="C281" s="123"/>
      <c r="D281" s="123"/>
      <c r="E281" s="123"/>
      <c r="F281" s="123"/>
    </row>
    <row r="282" spans="1:6" x14ac:dyDescent="0.25">
      <c r="A282" s="123"/>
      <c r="B282" s="123"/>
      <c r="C282" s="123"/>
      <c r="D282" s="123"/>
      <c r="E282" s="123"/>
      <c r="F282" s="123"/>
    </row>
    <row r="283" spans="1:6" x14ac:dyDescent="0.25">
      <c r="A283" s="123"/>
      <c r="B283" s="123"/>
      <c r="C283" s="123"/>
      <c r="D283" s="123"/>
      <c r="E283" s="123"/>
      <c r="F283" s="123"/>
    </row>
    <row r="284" spans="1:6" x14ac:dyDescent="0.25">
      <c r="A284" s="123"/>
      <c r="B284" s="123"/>
      <c r="C284" s="123"/>
      <c r="D284" s="123"/>
      <c r="E284" s="123"/>
      <c r="F284" s="123"/>
    </row>
    <row r="285" spans="1:6" x14ac:dyDescent="0.25">
      <c r="A285" s="123"/>
      <c r="B285" s="123"/>
      <c r="C285" s="123"/>
      <c r="D285" s="123"/>
      <c r="E285" s="123"/>
      <c r="F285" s="123"/>
    </row>
    <row r="286" spans="1:6" x14ac:dyDescent="0.25">
      <c r="A286" s="123"/>
      <c r="B286" s="123"/>
      <c r="C286" s="123"/>
      <c r="D286" s="123"/>
      <c r="E286" s="123"/>
      <c r="F286" s="123"/>
    </row>
    <row r="287" spans="1:6" x14ac:dyDescent="0.25">
      <c r="A287" s="123"/>
      <c r="B287" s="123"/>
      <c r="C287" s="123"/>
      <c r="D287" s="123"/>
      <c r="E287" s="123"/>
      <c r="F287" s="123"/>
    </row>
    <row r="288" spans="1:6" x14ac:dyDescent="0.25">
      <c r="A288" s="123"/>
      <c r="B288" s="123"/>
      <c r="C288" s="123"/>
      <c r="D288" s="123"/>
      <c r="E288" s="123"/>
      <c r="F288" s="123"/>
    </row>
    <row r="289" spans="1:6" x14ac:dyDescent="0.25">
      <c r="A289" s="123"/>
      <c r="B289" s="123"/>
      <c r="C289" s="123"/>
      <c r="D289" s="123"/>
      <c r="E289" s="123"/>
      <c r="F289" s="123"/>
    </row>
    <row r="290" spans="1:6" x14ac:dyDescent="0.25">
      <c r="A290" s="123"/>
      <c r="B290" s="123"/>
      <c r="C290" s="123"/>
      <c r="D290" s="123"/>
      <c r="E290" s="123"/>
      <c r="F290" s="123"/>
    </row>
    <row r="291" spans="1:6" x14ac:dyDescent="0.25">
      <c r="A291" s="123"/>
      <c r="B291" s="123"/>
      <c r="C291" s="123"/>
      <c r="D291" s="123"/>
      <c r="E291" s="123"/>
      <c r="F291" s="123"/>
    </row>
    <row r="292" spans="1:6" x14ac:dyDescent="0.25">
      <c r="A292" s="123"/>
      <c r="B292" s="123"/>
      <c r="C292" s="123"/>
      <c r="D292" s="123"/>
      <c r="E292" s="123"/>
      <c r="F292" s="123"/>
    </row>
    <row r="293" spans="1:6" x14ac:dyDescent="0.25">
      <c r="A293" s="123"/>
      <c r="B293" s="123"/>
      <c r="C293" s="123"/>
      <c r="D293" s="123"/>
      <c r="E293" s="123"/>
      <c r="F293" s="123"/>
    </row>
    <row r="294" spans="1:6" x14ac:dyDescent="0.25">
      <c r="A294" s="123"/>
      <c r="B294" s="123"/>
      <c r="C294" s="123"/>
      <c r="D294" s="123"/>
      <c r="E294" s="123"/>
      <c r="F294" s="123"/>
    </row>
    <row r="295" spans="1:6" x14ac:dyDescent="0.25">
      <c r="A295" s="123"/>
      <c r="B295" s="123"/>
      <c r="C295" s="123"/>
      <c r="D295" s="123"/>
      <c r="E295" s="123"/>
      <c r="F295" s="123"/>
    </row>
    <row r="296" spans="1:6" x14ac:dyDescent="0.25">
      <c r="A296" s="123"/>
      <c r="B296" s="123"/>
      <c r="C296" s="123"/>
      <c r="D296" s="123"/>
      <c r="E296" s="123"/>
      <c r="F296" s="123"/>
    </row>
    <row r="297" spans="1:6" x14ac:dyDescent="0.25">
      <c r="A297" s="123"/>
      <c r="B297" s="123"/>
      <c r="C297" s="123"/>
      <c r="D297" s="123"/>
      <c r="E297" s="123"/>
      <c r="F297" s="123"/>
    </row>
    <row r="298" spans="1:6" x14ac:dyDescent="0.25">
      <c r="A298" s="123"/>
      <c r="B298" s="123"/>
      <c r="C298" s="123"/>
      <c r="D298" s="123"/>
      <c r="E298" s="123"/>
      <c r="F298" s="123"/>
    </row>
    <row r="299" spans="1:6" x14ac:dyDescent="0.25">
      <c r="A299" s="123"/>
      <c r="B299" s="123"/>
      <c r="C299" s="123"/>
      <c r="D299" s="123"/>
      <c r="E299" s="123"/>
      <c r="F299" s="123"/>
    </row>
    <row r="300" spans="1:6" x14ac:dyDescent="0.25">
      <c r="A300" s="123"/>
      <c r="B300" s="123"/>
      <c r="C300" s="123"/>
      <c r="D300" s="123"/>
      <c r="E300" s="123"/>
      <c r="F300" s="123"/>
    </row>
    <row r="301" spans="1:6" x14ac:dyDescent="0.25">
      <c r="A301" s="123"/>
      <c r="B301" s="123"/>
      <c r="C301" s="123"/>
      <c r="D301" s="123"/>
      <c r="E301" s="123"/>
      <c r="F301" s="123"/>
    </row>
    <row r="302" spans="1:6" x14ac:dyDescent="0.25">
      <c r="A302" s="123"/>
      <c r="B302" s="123"/>
      <c r="C302" s="123"/>
      <c r="D302" s="123"/>
      <c r="E302" s="123"/>
      <c r="F302" s="123"/>
    </row>
    <row r="303" spans="1:6" x14ac:dyDescent="0.25">
      <c r="A303" s="123"/>
      <c r="B303" s="123"/>
      <c r="C303" s="123"/>
      <c r="D303" s="123"/>
      <c r="E303" s="123"/>
      <c r="F303" s="123"/>
    </row>
    <row r="304" spans="1:6" x14ac:dyDescent="0.25">
      <c r="A304" s="123"/>
      <c r="B304" s="123"/>
      <c r="C304" s="123"/>
      <c r="D304" s="123"/>
      <c r="E304" s="123"/>
      <c r="F304" s="123"/>
    </row>
    <row r="305" spans="1:6" x14ac:dyDescent="0.25">
      <c r="A305" s="123"/>
      <c r="B305" s="123"/>
      <c r="C305" s="123"/>
      <c r="D305" s="123"/>
      <c r="E305" s="123"/>
      <c r="F305" s="123"/>
    </row>
    <row r="306" spans="1:6" x14ac:dyDescent="0.25">
      <c r="A306" s="123"/>
      <c r="B306" s="123"/>
      <c r="C306" s="123"/>
      <c r="D306" s="123"/>
      <c r="E306" s="123"/>
      <c r="F306" s="123"/>
    </row>
    <row r="307" spans="1:6" x14ac:dyDescent="0.25">
      <c r="A307" s="123"/>
      <c r="B307" s="123"/>
      <c r="C307" s="123"/>
      <c r="D307" s="123"/>
      <c r="E307" s="123"/>
      <c r="F307" s="123"/>
    </row>
    <row r="308" spans="1:6" x14ac:dyDescent="0.25">
      <c r="A308" s="123"/>
      <c r="B308" s="123"/>
      <c r="C308" s="123"/>
      <c r="D308" s="123"/>
      <c r="E308" s="123"/>
      <c r="F308" s="123"/>
    </row>
    <row r="309" spans="1:6" x14ac:dyDescent="0.25">
      <c r="A309" s="123"/>
      <c r="B309" s="123"/>
      <c r="C309" s="123"/>
      <c r="D309" s="123"/>
      <c r="E309" s="123"/>
      <c r="F309" s="123"/>
    </row>
    <row r="310" spans="1:6" x14ac:dyDescent="0.25">
      <c r="A310" s="123"/>
      <c r="B310" s="123"/>
      <c r="C310" s="123"/>
      <c r="D310" s="123"/>
      <c r="E310" s="123"/>
      <c r="F310" s="123"/>
    </row>
    <row r="311" spans="1:6" x14ac:dyDescent="0.25">
      <c r="A311" s="123"/>
      <c r="B311" s="123"/>
      <c r="C311" s="123"/>
      <c r="D311" s="123"/>
      <c r="E311" s="123"/>
      <c r="F311" s="123"/>
    </row>
    <row r="312" spans="1:6" x14ac:dyDescent="0.25">
      <c r="A312" s="123"/>
      <c r="B312" s="123"/>
      <c r="C312" s="123"/>
      <c r="D312" s="123"/>
      <c r="E312" s="123"/>
      <c r="F312" s="123"/>
    </row>
    <row r="313" spans="1:6" x14ac:dyDescent="0.25">
      <c r="A313" s="123"/>
      <c r="B313" s="123"/>
      <c r="C313" s="123"/>
      <c r="D313" s="123"/>
      <c r="E313" s="123"/>
      <c r="F313" s="123"/>
    </row>
    <row r="314" spans="1:6" x14ac:dyDescent="0.25">
      <c r="A314" s="123"/>
      <c r="B314" s="123"/>
      <c r="C314" s="123"/>
      <c r="D314" s="123"/>
      <c r="E314" s="123"/>
      <c r="F314" s="123"/>
    </row>
    <row r="315" spans="1:6" x14ac:dyDescent="0.25">
      <c r="A315" s="123"/>
      <c r="B315" s="123"/>
      <c r="C315" s="123"/>
      <c r="D315" s="123"/>
      <c r="E315" s="123"/>
      <c r="F315" s="123"/>
    </row>
    <row r="316" spans="1:6" x14ac:dyDescent="0.25">
      <c r="A316" s="123"/>
      <c r="B316" s="123"/>
      <c r="C316" s="123"/>
      <c r="D316" s="123"/>
      <c r="E316" s="123"/>
      <c r="F316" s="123"/>
    </row>
    <row r="317" spans="1:6" x14ac:dyDescent="0.25">
      <c r="A317" s="123"/>
      <c r="B317" s="123"/>
      <c r="C317" s="123"/>
      <c r="D317" s="123"/>
      <c r="E317" s="123"/>
      <c r="F317" s="123"/>
    </row>
    <row r="318" spans="1:6" x14ac:dyDescent="0.25">
      <c r="A318" s="123"/>
      <c r="B318" s="123"/>
      <c r="C318" s="123"/>
      <c r="D318" s="123"/>
      <c r="E318" s="123"/>
      <c r="F318" s="123"/>
    </row>
    <row r="319" spans="1:6" x14ac:dyDescent="0.25">
      <c r="A319" s="123"/>
      <c r="B319" s="123"/>
      <c r="C319" s="123"/>
      <c r="D319" s="123"/>
      <c r="E319" s="123"/>
      <c r="F319" s="123"/>
    </row>
    <row r="320" spans="1:6" x14ac:dyDescent="0.25">
      <c r="A320" s="123"/>
      <c r="B320" s="123"/>
      <c r="C320" s="123"/>
      <c r="D320" s="123"/>
      <c r="E320" s="123"/>
      <c r="F320" s="123"/>
    </row>
    <row r="321" spans="1:6" x14ac:dyDescent="0.25">
      <c r="A321" s="123"/>
      <c r="B321" s="123"/>
      <c r="C321" s="123"/>
      <c r="D321" s="123"/>
      <c r="E321" s="123"/>
      <c r="F321" s="123"/>
    </row>
    <row r="322" spans="1:6" x14ac:dyDescent="0.25">
      <c r="A322" s="123"/>
      <c r="B322" s="123"/>
      <c r="C322" s="123"/>
      <c r="D322" s="123"/>
      <c r="E322" s="123"/>
      <c r="F322" s="123"/>
    </row>
    <row r="323" spans="1:6" x14ac:dyDescent="0.25">
      <c r="A323" s="123"/>
      <c r="B323" s="123"/>
      <c r="C323" s="123"/>
      <c r="D323" s="123"/>
      <c r="E323" s="123"/>
      <c r="F323" s="123"/>
    </row>
    <row r="324" spans="1:6" x14ac:dyDescent="0.25">
      <c r="A324" s="123"/>
      <c r="B324" s="123"/>
      <c r="C324" s="123"/>
      <c r="D324" s="123"/>
      <c r="E324" s="123"/>
      <c r="F324" s="123"/>
    </row>
    <row r="325" spans="1:6" x14ac:dyDescent="0.25">
      <c r="A325" s="123"/>
      <c r="B325" s="123"/>
      <c r="C325" s="123"/>
      <c r="D325" s="123"/>
      <c r="E325" s="123"/>
      <c r="F325" s="123"/>
    </row>
    <row r="326" spans="1:6" x14ac:dyDescent="0.25">
      <c r="A326" s="123"/>
      <c r="B326" s="123"/>
      <c r="C326" s="123"/>
      <c r="D326" s="123"/>
      <c r="E326" s="123"/>
      <c r="F326" s="123"/>
    </row>
    <row r="327" spans="1:6" x14ac:dyDescent="0.25">
      <c r="A327" s="123"/>
      <c r="B327" s="123"/>
      <c r="C327" s="123"/>
      <c r="D327" s="123"/>
      <c r="E327" s="123"/>
      <c r="F327" s="123"/>
    </row>
    <row r="328" spans="1:6" x14ac:dyDescent="0.25">
      <c r="A328" s="123"/>
      <c r="B328" s="123"/>
      <c r="C328" s="123"/>
      <c r="D328" s="123"/>
      <c r="E328" s="123"/>
      <c r="F328" s="123"/>
    </row>
    <row r="329" spans="1:6" x14ac:dyDescent="0.25">
      <c r="A329" s="123"/>
      <c r="B329" s="123"/>
      <c r="C329" s="123"/>
      <c r="D329" s="123"/>
      <c r="E329" s="123"/>
      <c r="F329" s="123"/>
    </row>
    <row r="330" spans="1:6" x14ac:dyDescent="0.25">
      <c r="A330" s="123"/>
      <c r="B330" s="123"/>
      <c r="C330" s="123"/>
      <c r="D330" s="123"/>
      <c r="E330" s="123"/>
      <c r="F330" s="123"/>
    </row>
    <row r="331" spans="1:6" x14ac:dyDescent="0.25">
      <c r="A331" s="123"/>
      <c r="B331" s="123"/>
      <c r="C331" s="123"/>
      <c r="D331" s="123"/>
      <c r="E331" s="123"/>
      <c r="F331" s="123"/>
    </row>
    <row r="332" spans="1:6" x14ac:dyDescent="0.25">
      <c r="A332" s="123"/>
      <c r="B332" s="123"/>
      <c r="C332" s="123"/>
      <c r="D332" s="123"/>
      <c r="E332" s="123"/>
      <c r="F332" s="123"/>
    </row>
    <row r="333" spans="1:6" x14ac:dyDescent="0.25">
      <c r="A333" s="123"/>
      <c r="B333" s="123"/>
      <c r="C333" s="123"/>
      <c r="D333" s="123"/>
      <c r="E333" s="123"/>
      <c r="F333" s="123"/>
    </row>
    <row r="334" spans="1:6" x14ac:dyDescent="0.25">
      <c r="A334" s="123"/>
      <c r="B334" s="123"/>
      <c r="C334" s="123"/>
      <c r="D334" s="123"/>
      <c r="E334" s="123"/>
      <c r="F334" s="123"/>
    </row>
    <row r="335" spans="1:6" x14ac:dyDescent="0.25">
      <c r="A335" s="123"/>
      <c r="B335" s="123"/>
      <c r="C335" s="123"/>
      <c r="D335" s="123"/>
      <c r="E335" s="123"/>
      <c r="F335" s="123"/>
    </row>
    <row r="336" spans="1:6" x14ac:dyDescent="0.25">
      <c r="A336" s="123"/>
      <c r="B336" s="123"/>
      <c r="C336" s="123"/>
      <c r="D336" s="123"/>
      <c r="E336" s="123"/>
      <c r="F336" s="123"/>
    </row>
    <row r="337" spans="1:6" x14ac:dyDescent="0.25">
      <c r="A337" s="123"/>
      <c r="B337" s="123"/>
      <c r="C337" s="123"/>
      <c r="D337" s="123"/>
      <c r="E337" s="123"/>
      <c r="F337" s="123"/>
    </row>
    <row r="338" spans="1:6" x14ac:dyDescent="0.25">
      <c r="A338" s="123"/>
      <c r="B338" s="123"/>
      <c r="C338" s="123"/>
      <c r="D338" s="123"/>
      <c r="E338" s="123"/>
      <c r="F338" s="123"/>
    </row>
    <row r="339" spans="1:6" x14ac:dyDescent="0.25">
      <c r="A339" s="123"/>
      <c r="B339" s="123"/>
      <c r="C339" s="123"/>
      <c r="D339" s="123"/>
      <c r="E339" s="123"/>
      <c r="F339" s="123"/>
    </row>
    <row r="340" spans="1:6" x14ac:dyDescent="0.25">
      <c r="A340" s="123"/>
      <c r="B340" s="123"/>
      <c r="C340" s="123"/>
      <c r="D340" s="123"/>
      <c r="E340" s="123"/>
      <c r="F340" s="123"/>
    </row>
    <row r="341" spans="1:6" x14ac:dyDescent="0.25">
      <c r="A341" s="123"/>
      <c r="B341" s="123"/>
      <c r="C341" s="123"/>
      <c r="D341" s="123"/>
      <c r="E341" s="123"/>
      <c r="F341" s="123"/>
    </row>
    <row r="342" spans="1:6" x14ac:dyDescent="0.25">
      <c r="A342" s="123"/>
      <c r="B342" s="123"/>
      <c r="C342" s="123"/>
      <c r="D342" s="123"/>
      <c r="E342" s="123"/>
      <c r="F342" s="123"/>
    </row>
    <row r="343" spans="1:6" x14ac:dyDescent="0.25">
      <c r="A343" s="123"/>
      <c r="B343" s="123"/>
      <c r="C343" s="123"/>
      <c r="D343" s="123"/>
      <c r="E343" s="123"/>
      <c r="F343" s="123"/>
    </row>
    <row r="344" spans="1:6" x14ac:dyDescent="0.25">
      <c r="A344" s="123"/>
      <c r="B344" s="123"/>
      <c r="C344" s="123"/>
      <c r="D344" s="123"/>
      <c r="E344" s="123"/>
      <c r="F344" s="123"/>
    </row>
    <row r="345" spans="1:6" x14ac:dyDescent="0.25">
      <c r="A345" s="123"/>
      <c r="B345" s="123"/>
      <c r="C345" s="123"/>
      <c r="D345" s="123"/>
      <c r="E345" s="123"/>
      <c r="F345" s="123"/>
    </row>
    <row r="346" spans="1:6" x14ac:dyDescent="0.25">
      <c r="A346" s="123"/>
      <c r="B346" s="123"/>
      <c r="C346" s="123"/>
      <c r="D346" s="123"/>
      <c r="E346" s="123"/>
      <c r="F346" s="123"/>
    </row>
    <row r="347" spans="1:6" x14ac:dyDescent="0.25">
      <c r="A347" s="123"/>
      <c r="B347" s="123"/>
      <c r="C347" s="123"/>
      <c r="D347" s="123"/>
      <c r="E347" s="123"/>
      <c r="F347" s="123"/>
    </row>
    <row r="348" spans="1:6" x14ac:dyDescent="0.25">
      <c r="A348" s="123"/>
      <c r="B348" s="123"/>
      <c r="C348" s="123"/>
      <c r="D348" s="123"/>
      <c r="E348" s="123"/>
      <c r="F348" s="123"/>
    </row>
    <row r="349" spans="1:6" x14ac:dyDescent="0.25">
      <c r="A349" s="123"/>
      <c r="B349" s="123"/>
      <c r="C349" s="123"/>
      <c r="D349" s="123"/>
      <c r="E349" s="123"/>
      <c r="F349" s="123"/>
    </row>
    <row r="350" spans="1:6" x14ac:dyDescent="0.25">
      <c r="A350" s="123"/>
      <c r="B350" s="123"/>
      <c r="C350" s="123"/>
      <c r="D350" s="123"/>
      <c r="E350" s="123"/>
      <c r="F350" s="123"/>
    </row>
    <row r="351" spans="1:6" x14ac:dyDescent="0.25">
      <c r="A351" s="123"/>
      <c r="B351" s="123"/>
      <c r="C351" s="123"/>
      <c r="D351" s="123"/>
      <c r="E351" s="123"/>
      <c r="F351" s="123"/>
    </row>
    <row r="352" spans="1:6" x14ac:dyDescent="0.25">
      <c r="A352" s="123"/>
      <c r="B352" s="123"/>
      <c r="C352" s="123"/>
      <c r="D352" s="123"/>
      <c r="E352" s="123"/>
      <c r="F352" s="123"/>
    </row>
    <row r="353" spans="1:6" x14ac:dyDescent="0.25">
      <c r="A353" s="123"/>
      <c r="B353" s="123"/>
      <c r="C353" s="123"/>
      <c r="D353" s="123"/>
      <c r="E353" s="123"/>
      <c r="F353" s="123"/>
    </row>
    <row r="354" spans="1:6" x14ac:dyDescent="0.25">
      <c r="A354" s="123"/>
      <c r="B354" s="123"/>
      <c r="C354" s="123"/>
      <c r="D354" s="123"/>
      <c r="E354" s="123"/>
      <c r="F354" s="123"/>
    </row>
    <row r="355" spans="1:6" x14ac:dyDescent="0.25">
      <c r="A355" s="123"/>
      <c r="B355" s="123"/>
      <c r="C355" s="123"/>
      <c r="D355" s="123"/>
      <c r="E355" s="123"/>
      <c r="F355" s="123"/>
    </row>
    <row r="356" spans="1:6" x14ac:dyDescent="0.25">
      <c r="A356" s="123"/>
      <c r="B356" s="123"/>
      <c r="C356" s="123"/>
      <c r="D356" s="123"/>
      <c r="E356" s="123"/>
      <c r="F356" s="123"/>
    </row>
    <row r="357" spans="1:6" x14ac:dyDescent="0.25">
      <c r="A357" s="123"/>
      <c r="B357" s="123"/>
      <c r="C357" s="123"/>
      <c r="D357" s="123"/>
      <c r="E357" s="123"/>
      <c r="F357" s="123"/>
    </row>
    <row r="358" spans="1:6" x14ac:dyDescent="0.25">
      <c r="A358" s="123"/>
      <c r="B358" s="123"/>
      <c r="C358" s="123"/>
      <c r="D358" s="123"/>
      <c r="E358" s="123"/>
      <c r="F358" s="123"/>
    </row>
    <row r="359" spans="1:6" x14ac:dyDescent="0.25">
      <c r="A359" s="123"/>
      <c r="B359" s="123"/>
      <c r="C359" s="123"/>
      <c r="D359" s="123"/>
      <c r="E359" s="123"/>
      <c r="F359" s="123"/>
    </row>
    <row r="360" spans="1:6" x14ac:dyDescent="0.25">
      <c r="A360" s="123"/>
      <c r="B360" s="123"/>
      <c r="C360" s="123"/>
      <c r="D360" s="123"/>
      <c r="E360" s="123"/>
      <c r="F360" s="123"/>
    </row>
    <row r="361" spans="1:6" x14ac:dyDescent="0.25">
      <c r="A361" s="123"/>
      <c r="B361" s="123"/>
      <c r="C361" s="123"/>
      <c r="D361" s="123"/>
      <c r="E361" s="123"/>
      <c r="F361" s="123"/>
    </row>
    <row r="362" spans="1:6" x14ac:dyDescent="0.25">
      <c r="A362" s="123"/>
      <c r="B362" s="123"/>
      <c r="C362" s="123"/>
      <c r="D362" s="123"/>
      <c r="E362" s="123"/>
      <c r="F362" s="123"/>
    </row>
    <row r="363" spans="1:6" x14ac:dyDescent="0.25">
      <c r="A363" s="123"/>
      <c r="B363" s="123"/>
      <c r="C363" s="123"/>
      <c r="D363" s="123"/>
      <c r="E363" s="123"/>
      <c r="F363" s="123"/>
    </row>
    <row r="364" spans="1:6" x14ac:dyDescent="0.25">
      <c r="A364" s="123"/>
      <c r="B364" s="123"/>
      <c r="C364" s="123"/>
      <c r="D364" s="123"/>
      <c r="E364" s="123"/>
      <c r="F364" s="123"/>
    </row>
    <row r="365" spans="1:6" x14ac:dyDescent="0.25">
      <c r="A365" s="123"/>
      <c r="B365" s="123"/>
      <c r="C365" s="123"/>
      <c r="D365" s="123"/>
      <c r="E365" s="123"/>
      <c r="F365" s="123"/>
    </row>
    <row r="366" spans="1:6" x14ac:dyDescent="0.25">
      <c r="A366" s="123"/>
      <c r="B366" s="123"/>
      <c r="C366" s="123"/>
      <c r="D366" s="123"/>
      <c r="E366" s="123"/>
      <c r="F366" s="123"/>
    </row>
    <row r="367" spans="1:6" x14ac:dyDescent="0.25">
      <c r="A367" s="123"/>
      <c r="B367" s="123"/>
      <c r="C367" s="123"/>
      <c r="D367" s="123"/>
      <c r="E367" s="123"/>
      <c r="F367" s="123"/>
    </row>
    <row r="368" spans="1:6" x14ac:dyDescent="0.25">
      <c r="A368" s="123"/>
      <c r="B368" s="123"/>
      <c r="C368" s="123"/>
      <c r="D368" s="123"/>
      <c r="E368" s="123"/>
      <c r="F368" s="123"/>
    </row>
    <row r="369" spans="1:6" x14ac:dyDescent="0.25">
      <c r="A369" s="123"/>
      <c r="B369" s="123"/>
      <c r="C369" s="123"/>
      <c r="D369" s="123"/>
      <c r="E369" s="123"/>
      <c r="F369" s="123"/>
    </row>
    <row r="370" spans="1:6" x14ac:dyDescent="0.25">
      <c r="A370" s="123"/>
      <c r="B370" s="123"/>
      <c r="C370" s="123"/>
      <c r="D370" s="123"/>
      <c r="E370" s="123"/>
      <c r="F370" s="123"/>
    </row>
    <row r="371" spans="1:6" x14ac:dyDescent="0.25">
      <c r="A371" s="123"/>
      <c r="B371" s="123"/>
      <c r="C371" s="123"/>
      <c r="D371" s="123"/>
      <c r="E371" s="123"/>
      <c r="F371" s="123"/>
    </row>
    <row r="372" spans="1:6" x14ac:dyDescent="0.25">
      <c r="A372" s="123"/>
      <c r="B372" s="123"/>
      <c r="C372" s="123"/>
      <c r="D372" s="123"/>
      <c r="E372" s="123"/>
      <c r="F372" s="123"/>
    </row>
    <row r="373" spans="1:6" x14ac:dyDescent="0.25">
      <c r="A373" s="123"/>
      <c r="B373" s="123"/>
      <c r="C373" s="123"/>
      <c r="D373" s="123"/>
      <c r="E373" s="123"/>
      <c r="F373" s="123"/>
    </row>
    <row r="374" spans="1:6" x14ac:dyDescent="0.25">
      <c r="A374" s="123"/>
      <c r="B374" s="123"/>
      <c r="C374" s="123"/>
      <c r="D374" s="123"/>
      <c r="E374" s="123"/>
      <c r="F374" s="123"/>
    </row>
    <row r="375" spans="1:6" x14ac:dyDescent="0.25">
      <c r="A375" s="123"/>
      <c r="B375" s="123"/>
      <c r="C375" s="123"/>
      <c r="D375" s="123"/>
      <c r="E375" s="123"/>
      <c r="F375" s="123"/>
    </row>
    <row r="376" spans="1:6" x14ac:dyDescent="0.25">
      <c r="A376" s="123"/>
      <c r="B376" s="123"/>
      <c r="C376" s="123"/>
      <c r="D376" s="123"/>
      <c r="E376" s="123"/>
      <c r="F376" s="123"/>
    </row>
    <row r="377" spans="1:6" x14ac:dyDescent="0.25">
      <c r="A377" s="123"/>
      <c r="B377" s="123"/>
      <c r="C377" s="123"/>
      <c r="D377" s="123"/>
      <c r="E377" s="123"/>
      <c r="F377" s="123"/>
    </row>
    <row r="378" spans="1:6" x14ac:dyDescent="0.25">
      <c r="A378" s="123"/>
      <c r="B378" s="123"/>
      <c r="C378" s="123"/>
      <c r="D378" s="123"/>
      <c r="E378" s="123"/>
      <c r="F378" s="123"/>
    </row>
    <row r="379" spans="1:6" x14ac:dyDescent="0.25">
      <c r="A379" s="123"/>
      <c r="B379" s="123"/>
      <c r="C379" s="123"/>
      <c r="D379" s="123"/>
      <c r="E379" s="123"/>
      <c r="F379" s="123"/>
    </row>
    <row r="380" spans="1:6" x14ac:dyDescent="0.25">
      <c r="A380" s="123"/>
      <c r="B380" s="123"/>
      <c r="C380" s="123"/>
      <c r="D380" s="123"/>
      <c r="E380" s="123"/>
      <c r="F380" s="123"/>
    </row>
    <row r="381" spans="1:6" x14ac:dyDescent="0.25">
      <c r="A381" s="123"/>
      <c r="B381" s="123"/>
      <c r="C381" s="123"/>
      <c r="D381" s="123"/>
      <c r="E381" s="123"/>
      <c r="F381" s="123"/>
    </row>
    <row r="382" spans="1:6" x14ac:dyDescent="0.25">
      <c r="A382" s="123"/>
      <c r="B382" s="123"/>
      <c r="C382" s="123"/>
      <c r="D382" s="123"/>
      <c r="E382" s="123"/>
      <c r="F382" s="123"/>
    </row>
    <row r="383" spans="1:6" x14ac:dyDescent="0.25">
      <c r="A383" s="123"/>
      <c r="B383" s="123"/>
      <c r="C383" s="123"/>
      <c r="D383" s="123"/>
      <c r="E383" s="123"/>
      <c r="F383" s="123"/>
    </row>
    <row r="384" spans="1:6" x14ac:dyDescent="0.25">
      <c r="A384" s="123"/>
      <c r="B384" s="123"/>
      <c r="C384" s="123"/>
      <c r="D384" s="123"/>
      <c r="E384" s="123"/>
      <c r="F384" s="123"/>
    </row>
    <row r="385" spans="1:6" x14ac:dyDescent="0.25">
      <c r="A385" s="123"/>
      <c r="B385" s="123"/>
      <c r="C385" s="123"/>
      <c r="D385" s="123"/>
      <c r="E385" s="123"/>
      <c r="F385" s="123"/>
    </row>
    <row r="386" spans="1:6" x14ac:dyDescent="0.25">
      <c r="A386" s="123"/>
      <c r="B386" s="123"/>
      <c r="C386" s="123"/>
      <c r="D386" s="123"/>
      <c r="E386" s="123"/>
      <c r="F386" s="123"/>
    </row>
    <row r="387" spans="1:6" x14ac:dyDescent="0.25">
      <c r="A387" s="123"/>
      <c r="B387" s="123"/>
      <c r="C387" s="123"/>
      <c r="D387" s="123"/>
      <c r="E387" s="123"/>
      <c r="F387" s="123"/>
    </row>
    <row r="388" spans="1:6" x14ac:dyDescent="0.25">
      <c r="A388" s="123"/>
      <c r="B388" s="123"/>
      <c r="C388" s="123"/>
      <c r="D388" s="123"/>
      <c r="E388" s="123"/>
      <c r="F388" s="123"/>
    </row>
    <row r="389" spans="1:6" x14ac:dyDescent="0.25">
      <c r="A389" s="123"/>
      <c r="B389" s="123"/>
      <c r="C389" s="123"/>
      <c r="D389" s="123"/>
      <c r="E389" s="123"/>
      <c r="F389" s="123"/>
    </row>
    <row r="390" spans="1:6" x14ac:dyDescent="0.25">
      <c r="A390" s="123"/>
      <c r="B390" s="123"/>
      <c r="C390" s="123"/>
      <c r="D390" s="123"/>
      <c r="E390" s="123"/>
      <c r="F390" s="123"/>
    </row>
    <row r="391" spans="1:6" x14ac:dyDescent="0.25">
      <c r="A391" s="123"/>
      <c r="B391" s="123"/>
      <c r="C391" s="123"/>
      <c r="D391" s="123"/>
      <c r="E391" s="123"/>
      <c r="F391" s="123"/>
    </row>
    <row r="392" spans="1:6" x14ac:dyDescent="0.25">
      <c r="A392" s="123"/>
      <c r="B392" s="123"/>
      <c r="C392" s="123"/>
      <c r="D392" s="123"/>
      <c r="E392" s="123"/>
      <c r="F392" s="123"/>
    </row>
    <row r="393" spans="1:6" x14ac:dyDescent="0.25">
      <c r="A393" s="123"/>
      <c r="B393" s="123"/>
      <c r="C393" s="123"/>
      <c r="D393" s="123"/>
      <c r="E393" s="123"/>
      <c r="F393" s="123"/>
    </row>
    <row r="394" spans="1:6" x14ac:dyDescent="0.25">
      <c r="A394" s="123"/>
      <c r="B394" s="123"/>
      <c r="C394" s="123"/>
      <c r="D394" s="123"/>
      <c r="E394" s="123"/>
      <c r="F394" s="123"/>
    </row>
    <row r="395" spans="1:6" x14ac:dyDescent="0.25">
      <c r="A395" s="123"/>
      <c r="B395" s="123"/>
      <c r="C395" s="123"/>
      <c r="D395" s="123"/>
      <c r="E395" s="123"/>
      <c r="F395" s="123"/>
    </row>
    <row r="396" spans="1:6" x14ac:dyDescent="0.25">
      <c r="A396" s="123"/>
      <c r="B396" s="123"/>
      <c r="C396" s="123"/>
      <c r="D396" s="123"/>
      <c r="E396" s="123"/>
      <c r="F396" s="123"/>
    </row>
    <row r="397" spans="1:6" x14ac:dyDescent="0.25">
      <c r="A397" s="123"/>
      <c r="B397" s="123"/>
      <c r="C397" s="123"/>
      <c r="D397" s="123"/>
      <c r="E397" s="123"/>
      <c r="F397" s="123"/>
    </row>
    <row r="398" spans="1:6" x14ac:dyDescent="0.25">
      <c r="A398" s="123"/>
      <c r="B398" s="123"/>
      <c r="C398" s="123"/>
      <c r="D398" s="123"/>
      <c r="E398" s="123"/>
      <c r="F398" s="123"/>
    </row>
    <row r="399" spans="1:6" x14ac:dyDescent="0.25">
      <c r="A399" s="123"/>
      <c r="B399" s="123"/>
      <c r="C399" s="123"/>
      <c r="D399" s="123"/>
      <c r="E399" s="123"/>
      <c r="F399" s="123"/>
    </row>
    <row r="400" spans="1:6" x14ac:dyDescent="0.25">
      <c r="A400" s="123"/>
      <c r="B400" s="123"/>
      <c r="C400" s="123"/>
      <c r="D400" s="123"/>
      <c r="E400" s="123"/>
      <c r="F400" s="123"/>
    </row>
    <row r="401" spans="1:6" x14ac:dyDescent="0.25">
      <c r="A401" s="123"/>
      <c r="B401" s="123"/>
      <c r="C401" s="123"/>
      <c r="D401" s="123"/>
      <c r="E401" s="123"/>
      <c r="F401" s="123"/>
    </row>
    <row r="402" spans="1:6" x14ac:dyDescent="0.25">
      <c r="A402" s="123"/>
      <c r="B402" s="123"/>
      <c r="C402" s="123"/>
      <c r="D402" s="123"/>
      <c r="E402" s="123"/>
      <c r="F402" s="123"/>
    </row>
    <row r="403" spans="1:6" x14ac:dyDescent="0.25">
      <c r="A403" s="123"/>
      <c r="B403" s="123"/>
      <c r="C403" s="123"/>
      <c r="D403" s="123"/>
      <c r="E403" s="123"/>
      <c r="F403" s="123"/>
    </row>
    <row r="404" spans="1:6" x14ac:dyDescent="0.25">
      <c r="A404" s="123"/>
      <c r="B404" s="123"/>
      <c r="C404" s="123"/>
      <c r="D404" s="123"/>
      <c r="E404" s="123"/>
      <c r="F404" s="123"/>
    </row>
    <row r="405" spans="1:6" x14ac:dyDescent="0.25">
      <c r="A405" s="123"/>
      <c r="B405" s="123"/>
      <c r="C405" s="123"/>
      <c r="D405" s="123"/>
      <c r="E405" s="123"/>
      <c r="F405" s="123"/>
    </row>
    <row r="406" spans="1:6" x14ac:dyDescent="0.25">
      <c r="A406" s="123"/>
      <c r="B406" s="123"/>
      <c r="C406" s="123"/>
      <c r="D406" s="123"/>
      <c r="E406" s="123"/>
      <c r="F406" s="123"/>
    </row>
    <row r="407" spans="1:6" x14ac:dyDescent="0.25">
      <c r="A407" s="123"/>
      <c r="B407" s="123"/>
      <c r="C407" s="123"/>
      <c r="D407" s="123"/>
      <c r="E407" s="123"/>
      <c r="F407" s="123"/>
    </row>
    <row r="408" spans="1:6" x14ac:dyDescent="0.25">
      <c r="A408" s="123"/>
      <c r="B408" s="123"/>
      <c r="C408" s="123"/>
      <c r="D408" s="123"/>
      <c r="E408" s="123"/>
      <c r="F408" s="123"/>
    </row>
    <row r="409" spans="1:6" x14ac:dyDescent="0.25">
      <c r="A409" s="123"/>
      <c r="B409" s="123"/>
      <c r="C409" s="123"/>
      <c r="D409" s="123"/>
      <c r="E409" s="123"/>
      <c r="F409" s="123"/>
    </row>
    <row r="410" spans="1:6" x14ac:dyDescent="0.25">
      <c r="A410" s="123"/>
      <c r="B410" s="123"/>
      <c r="C410" s="123"/>
      <c r="D410" s="123"/>
      <c r="E410" s="123"/>
      <c r="F410" s="123"/>
    </row>
    <row r="411" spans="1:6" x14ac:dyDescent="0.25">
      <c r="A411" s="123"/>
      <c r="B411" s="123"/>
      <c r="C411" s="123"/>
      <c r="D411" s="123"/>
      <c r="E411" s="123"/>
      <c r="F411" s="123"/>
    </row>
    <row r="412" spans="1:6" x14ac:dyDescent="0.25">
      <c r="A412" s="123"/>
      <c r="B412" s="123"/>
      <c r="C412" s="123"/>
      <c r="D412" s="123"/>
      <c r="E412" s="123"/>
      <c r="F412" s="123"/>
    </row>
    <row r="413" spans="1:6" x14ac:dyDescent="0.25">
      <c r="A413" s="123"/>
      <c r="B413" s="123"/>
      <c r="C413" s="123"/>
      <c r="D413" s="123"/>
      <c r="E413" s="123"/>
      <c r="F413" s="123"/>
    </row>
    <row r="414" spans="1:6" x14ac:dyDescent="0.25">
      <c r="A414" s="123"/>
      <c r="B414" s="123"/>
      <c r="C414" s="123"/>
      <c r="D414" s="123"/>
      <c r="E414" s="123"/>
      <c r="F414" s="123"/>
    </row>
    <row r="415" spans="1:6" x14ac:dyDescent="0.25">
      <c r="A415" s="123"/>
      <c r="B415" s="123"/>
      <c r="C415" s="123"/>
      <c r="D415" s="123"/>
      <c r="E415" s="123"/>
      <c r="F415" s="123"/>
    </row>
    <row r="416" spans="1:6" x14ac:dyDescent="0.25">
      <c r="A416" s="123"/>
      <c r="B416" s="123"/>
      <c r="C416" s="123"/>
      <c r="D416" s="123"/>
      <c r="E416" s="123"/>
      <c r="F416" s="123"/>
    </row>
    <row r="417" spans="1:6" x14ac:dyDescent="0.25">
      <c r="A417" s="123"/>
      <c r="B417" s="123"/>
      <c r="C417" s="123"/>
      <c r="D417" s="123"/>
      <c r="E417" s="123"/>
      <c r="F417" s="123"/>
    </row>
    <row r="418" spans="1:6" x14ac:dyDescent="0.25">
      <c r="A418" s="123"/>
      <c r="B418" s="123"/>
      <c r="C418" s="123"/>
      <c r="D418" s="123"/>
      <c r="E418" s="123"/>
      <c r="F418" s="123"/>
    </row>
    <row r="419" spans="1:6" x14ac:dyDescent="0.25">
      <c r="A419" s="123"/>
      <c r="B419" s="123"/>
      <c r="C419" s="123"/>
      <c r="D419" s="123"/>
      <c r="E419" s="123"/>
      <c r="F419" s="123"/>
    </row>
    <row r="420" spans="1:6" x14ac:dyDescent="0.25">
      <c r="A420" s="123"/>
      <c r="B420" s="123"/>
      <c r="C420" s="123"/>
      <c r="D420" s="123"/>
      <c r="E420" s="123"/>
      <c r="F420" s="123"/>
    </row>
    <row r="421" spans="1:6" x14ac:dyDescent="0.25">
      <c r="A421" s="123"/>
      <c r="B421" s="123"/>
      <c r="C421" s="123"/>
      <c r="D421" s="123"/>
      <c r="E421" s="123"/>
      <c r="F421" s="123"/>
    </row>
    <row r="422" spans="1:6" x14ac:dyDescent="0.25">
      <c r="A422" s="123"/>
      <c r="B422" s="123"/>
      <c r="C422" s="123"/>
      <c r="D422" s="123"/>
      <c r="E422" s="123"/>
      <c r="F422" s="123"/>
    </row>
    <row r="423" spans="1:6" x14ac:dyDescent="0.25">
      <c r="A423" s="123"/>
      <c r="B423" s="123"/>
      <c r="C423" s="123"/>
      <c r="D423" s="123"/>
      <c r="E423" s="123"/>
      <c r="F423" s="123"/>
    </row>
    <row r="424" spans="1:6" x14ac:dyDescent="0.25">
      <c r="A424" s="123"/>
      <c r="B424" s="123"/>
      <c r="C424" s="123"/>
      <c r="D424" s="123"/>
      <c r="E424" s="123"/>
      <c r="F424" s="123"/>
    </row>
    <row r="425" spans="1:6" x14ac:dyDescent="0.25">
      <c r="A425" s="123"/>
      <c r="B425" s="123"/>
      <c r="C425" s="123"/>
      <c r="D425" s="123"/>
      <c r="E425" s="123"/>
      <c r="F425" s="123"/>
    </row>
    <row r="426" spans="1:6" x14ac:dyDescent="0.25">
      <c r="A426" s="123"/>
      <c r="B426" s="123"/>
      <c r="C426" s="123"/>
      <c r="D426" s="123"/>
      <c r="E426" s="123"/>
      <c r="F426" s="123"/>
    </row>
    <row r="427" spans="1:6" x14ac:dyDescent="0.25">
      <c r="A427" s="123"/>
      <c r="B427" s="123"/>
      <c r="C427" s="123"/>
      <c r="D427" s="123"/>
      <c r="E427" s="123"/>
      <c r="F427" s="123"/>
    </row>
    <row r="428" spans="1:6" x14ac:dyDescent="0.25">
      <c r="A428" s="123"/>
      <c r="B428" s="123"/>
      <c r="C428" s="123"/>
      <c r="D428" s="123"/>
      <c r="E428" s="123"/>
      <c r="F428" s="123"/>
    </row>
    <row r="429" spans="1:6" x14ac:dyDescent="0.25">
      <c r="A429" s="123"/>
      <c r="B429" s="123"/>
      <c r="C429" s="123"/>
      <c r="D429" s="123"/>
      <c r="E429" s="123"/>
      <c r="F429" s="123"/>
    </row>
    <row r="430" spans="1:6" x14ac:dyDescent="0.25">
      <c r="A430" s="123"/>
      <c r="B430" s="123"/>
      <c r="C430" s="123"/>
      <c r="D430" s="123"/>
      <c r="E430" s="123"/>
      <c r="F430" s="123"/>
    </row>
    <row r="431" spans="1:6" x14ac:dyDescent="0.25">
      <c r="A431" s="123"/>
      <c r="B431" s="123"/>
      <c r="C431" s="123"/>
      <c r="D431" s="123"/>
      <c r="E431" s="123"/>
      <c r="F431" s="123"/>
    </row>
    <row r="432" spans="1:6" x14ac:dyDescent="0.25">
      <c r="A432" s="123"/>
      <c r="B432" s="123"/>
      <c r="C432" s="123"/>
      <c r="D432" s="123"/>
      <c r="E432" s="123"/>
      <c r="F432" s="123"/>
    </row>
    <row r="433" spans="1:6" x14ac:dyDescent="0.25">
      <c r="A433" s="123"/>
      <c r="B433" s="123"/>
      <c r="C433" s="123"/>
      <c r="D433" s="123"/>
      <c r="E433" s="123"/>
      <c r="F433" s="123"/>
    </row>
    <row r="434" spans="1:6" x14ac:dyDescent="0.25">
      <c r="A434" s="123"/>
      <c r="B434" s="123"/>
      <c r="C434" s="123"/>
      <c r="D434" s="123"/>
      <c r="E434" s="123"/>
      <c r="F434" s="123"/>
    </row>
    <row r="435" spans="1:6" x14ac:dyDescent="0.25">
      <c r="A435" s="123"/>
      <c r="B435" s="123"/>
      <c r="C435" s="123"/>
      <c r="D435" s="123"/>
      <c r="E435" s="123"/>
      <c r="F435" s="123"/>
    </row>
    <row r="436" spans="1:6" x14ac:dyDescent="0.25">
      <c r="A436" s="123"/>
      <c r="B436" s="123"/>
      <c r="C436" s="123"/>
      <c r="D436" s="123"/>
      <c r="E436" s="123"/>
      <c r="F436" s="123"/>
    </row>
    <row r="437" spans="1:6" x14ac:dyDescent="0.25">
      <c r="A437" s="123"/>
      <c r="B437" s="123"/>
      <c r="C437" s="123"/>
      <c r="D437" s="123"/>
      <c r="E437" s="123"/>
      <c r="F437" s="123"/>
    </row>
    <row r="438" spans="1:6" x14ac:dyDescent="0.25">
      <c r="A438" s="123"/>
      <c r="B438" s="123"/>
      <c r="C438" s="123"/>
      <c r="D438" s="123"/>
      <c r="E438" s="123"/>
      <c r="F438" s="123"/>
    </row>
    <row r="439" spans="1:6" x14ac:dyDescent="0.25">
      <c r="A439" s="123"/>
      <c r="B439" s="123"/>
      <c r="C439" s="123"/>
      <c r="D439" s="123"/>
      <c r="E439" s="123"/>
      <c r="F439" s="123"/>
    </row>
    <row r="440" spans="1:6" x14ac:dyDescent="0.25">
      <c r="A440" s="123"/>
      <c r="B440" s="123"/>
      <c r="C440" s="123"/>
      <c r="D440" s="123"/>
      <c r="E440" s="123"/>
      <c r="F440" s="123"/>
    </row>
    <row r="441" spans="1:6" x14ac:dyDescent="0.25">
      <c r="A441" s="123"/>
      <c r="B441" s="123"/>
      <c r="C441" s="123"/>
      <c r="D441" s="123"/>
      <c r="E441" s="123"/>
      <c r="F441" s="123"/>
    </row>
    <row r="442" spans="1:6" x14ac:dyDescent="0.25">
      <c r="A442" s="123"/>
      <c r="B442" s="123"/>
      <c r="C442" s="123"/>
      <c r="D442" s="123"/>
      <c r="E442" s="123"/>
      <c r="F442" s="123"/>
    </row>
    <row r="443" spans="1:6" x14ac:dyDescent="0.25">
      <c r="A443" s="123"/>
      <c r="B443" s="123"/>
      <c r="C443" s="123"/>
      <c r="D443" s="123"/>
      <c r="E443" s="123"/>
      <c r="F443" s="123"/>
    </row>
    <row r="444" spans="1:6" x14ac:dyDescent="0.25">
      <c r="A444" s="123"/>
      <c r="B444" s="123"/>
      <c r="C444" s="123"/>
      <c r="D444" s="123"/>
      <c r="E444" s="123"/>
      <c r="F444" s="123"/>
    </row>
    <row r="445" spans="1:6" x14ac:dyDescent="0.25">
      <c r="A445" s="123"/>
      <c r="B445" s="123"/>
      <c r="C445" s="123"/>
      <c r="D445" s="123"/>
      <c r="E445" s="123"/>
      <c r="F445" s="123"/>
    </row>
    <row r="446" spans="1:6" x14ac:dyDescent="0.25">
      <c r="A446" s="123"/>
      <c r="B446" s="123"/>
      <c r="C446" s="123"/>
      <c r="D446" s="123"/>
      <c r="E446" s="123"/>
      <c r="F446" s="123"/>
    </row>
    <row r="447" spans="1:6" x14ac:dyDescent="0.25">
      <c r="A447" s="123"/>
      <c r="B447" s="123"/>
      <c r="C447" s="123"/>
      <c r="D447" s="123"/>
      <c r="E447" s="123"/>
      <c r="F447" s="123"/>
    </row>
    <row r="448" spans="1:6" x14ac:dyDescent="0.25">
      <c r="A448" s="123"/>
      <c r="B448" s="123"/>
      <c r="C448" s="123"/>
      <c r="D448" s="123"/>
      <c r="E448" s="123"/>
      <c r="F448" s="123"/>
    </row>
    <row r="449" spans="1:6" x14ac:dyDescent="0.25">
      <c r="A449" s="123"/>
      <c r="B449" s="123"/>
      <c r="C449" s="123"/>
      <c r="D449" s="123"/>
      <c r="E449" s="123"/>
      <c r="F449" s="123"/>
    </row>
    <row r="450" spans="1:6" x14ac:dyDescent="0.25">
      <c r="A450" s="123"/>
      <c r="B450" s="123"/>
      <c r="C450" s="123"/>
      <c r="D450" s="123"/>
      <c r="E450" s="123"/>
      <c r="F450" s="123"/>
    </row>
    <row r="451" spans="1:6" x14ac:dyDescent="0.25">
      <c r="A451" s="123"/>
      <c r="B451" s="123"/>
      <c r="C451" s="123"/>
      <c r="D451" s="123"/>
      <c r="E451" s="123"/>
      <c r="F451" s="123"/>
    </row>
    <row r="452" spans="1:6" x14ac:dyDescent="0.25">
      <c r="A452" s="123"/>
      <c r="B452" s="123"/>
      <c r="C452" s="123"/>
      <c r="D452" s="123"/>
      <c r="E452" s="123"/>
      <c r="F452" s="123"/>
    </row>
    <row r="453" spans="1:6" x14ac:dyDescent="0.25">
      <c r="A453" s="123"/>
      <c r="B453" s="123"/>
      <c r="C453" s="123"/>
      <c r="D453" s="123"/>
      <c r="E453" s="123"/>
      <c r="F453" s="123"/>
    </row>
    <row r="454" spans="1:6" x14ac:dyDescent="0.25">
      <c r="A454" s="123"/>
      <c r="B454" s="123"/>
      <c r="C454" s="123"/>
      <c r="D454" s="123"/>
      <c r="E454" s="123"/>
      <c r="F454" s="123"/>
    </row>
    <row r="455" spans="1:6" x14ac:dyDescent="0.25">
      <c r="A455" s="123"/>
      <c r="B455" s="123"/>
      <c r="C455" s="123"/>
      <c r="D455" s="123"/>
      <c r="E455" s="123"/>
      <c r="F455" s="123"/>
    </row>
    <row r="456" spans="1:6" x14ac:dyDescent="0.25">
      <c r="A456" s="123"/>
      <c r="B456" s="123"/>
      <c r="C456" s="123"/>
      <c r="D456" s="123"/>
      <c r="E456" s="123"/>
      <c r="F456" s="123"/>
    </row>
    <row r="457" spans="1:6" x14ac:dyDescent="0.25">
      <c r="A457" s="123"/>
      <c r="B457" s="123"/>
      <c r="C457" s="123"/>
      <c r="D457" s="123"/>
      <c r="E457" s="123"/>
      <c r="F457" s="123"/>
    </row>
    <row r="458" spans="1:6" x14ac:dyDescent="0.25">
      <c r="A458" s="123"/>
      <c r="B458" s="123"/>
      <c r="C458" s="123"/>
      <c r="D458" s="123"/>
      <c r="E458" s="123"/>
      <c r="F458" s="123"/>
    </row>
    <row r="459" spans="1:6" x14ac:dyDescent="0.25">
      <c r="A459" s="123"/>
      <c r="B459" s="123"/>
      <c r="C459" s="123"/>
      <c r="D459" s="123"/>
      <c r="E459" s="123"/>
      <c r="F459" s="123"/>
    </row>
    <row r="460" spans="1:6" x14ac:dyDescent="0.25">
      <c r="A460" s="123"/>
      <c r="B460" s="123"/>
      <c r="C460" s="123"/>
      <c r="D460" s="123"/>
      <c r="E460" s="123"/>
      <c r="F460" s="123"/>
    </row>
    <row r="461" spans="1:6" x14ac:dyDescent="0.25">
      <c r="A461" s="123"/>
      <c r="B461" s="123"/>
      <c r="C461" s="123"/>
      <c r="D461" s="123"/>
      <c r="E461" s="123"/>
      <c r="F461" s="123"/>
    </row>
    <row r="462" spans="1:6" x14ac:dyDescent="0.25">
      <c r="A462" s="123"/>
      <c r="B462" s="123"/>
      <c r="C462" s="123"/>
      <c r="D462" s="123"/>
      <c r="E462" s="123"/>
      <c r="F462" s="123"/>
    </row>
    <row r="463" spans="1:6" x14ac:dyDescent="0.25">
      <c r="A463" s="123"/>
      <c r="B463" s="123"/>
      <c r="C463" s="123"/>
      <c r="D463" s="123"/>
      <c r="E463" s="123"/>
      <c r="F463" s="123"/>
    </row>
    <row r="464" spans="1:6" x14ac:dyDescent="0.25">
      <c r="A464" s="123"/>
      <c r="B464" s="123"/>
      <c r="C464" s="123"/>
      <c r="D464" s="123"/>
      <c r="E464" s="123"/>
      <c r="F464" s="123"/>
    </row>
    <row r="465" spans="1:6" x14ac:dyDescent="0.25">
      <c r="A465" s="123"/>
      <c r="B465" s="123"/>
      <c r="C465" s="123"/>
      <c r="D465" s="123"/>
      <c r="E465" s="123"/>
      <c r="F465" s="123"/>
    </row>
    <row r="466" spans="1:6" x14ac:dyDescent="0.25">
      <c r="A466" s="123"/>
      <c r="B466" s="123"/>
      <c r="C466" s="123"/>
      <c r="D466" s="123"/>
      <c r="E466" s="123"/>
      <c r="F466" s="123"/>
    </row>
    <row r="467" spans="1:6" x14ac:dyDescent="0.25">
      <c r="A467" s="123"/>
      <c r="B467" s="123"/>
      <c r="C467" s="123"/>
      <c r="D467" s="123"/>
      <c r="E467" s="123"/>
      <c r="F467" s="123"/>
    </row>
    <row r="468" spans="1:6" x14ac:dyDescent="0.25">
      <c r="A468" s="123"/>
      <c r="B468" s="123"/>
      <c r="C468" s="123"/>
      <c r="D468" s="123"/>
      <c r="E468" s="123"/>
      <c r="F468" s="123"/>
    </row>
    <row r="469" spans="1:6" x14ac:dyDescent="0.25">
      <c r="A469" s="123"/>
      <c r="B469" s="123"/>
      <c r="C469" s="123"/>
      <c r="D469" s="123"/>
      <c r="E469" s="123"/>
      <c r="F469" s="123"/>
    </row>
    <row r="470" spans="1:6" x14ac:dyDescent="0.25">
      <c r="A470" s="123"/>
      <c r="B470" s="123"/>
      <c r="C470" s="123"/>
      <c r="D470" s="123"/>
      <c r="E470" s="123"/>
      <c r="F470" s="123"/>
    </row>
    <row r="471" spans="1:6" x14ac:dyDescent="0.25">
      <c r="A471" s="123"/>
      <c r="B471" s="123"/>
      <c r="C471" s="123"/>
      <c r="D471" s="123"/>
      <c r="E471" s="123"/>
      <c r="F471" s="123"/>
    </row>
    <row r="472" spans="1:6" x14ac:dyDescent="0.25">
      <c r="A472" s="123"/>
      <c r="B472" s="123"/>
      <c r="C472" s="123"/>
      <c r="D472" s="123"/>
      <c r="E472" s="123"/>
      <c r="F472" s="123"/>
    </row>
    <row r="473" spans="1:6" x14ac:dyDescent="0.25">
      <c r="A473" s="123"/>
      <c r="B473" s="123"/>
      <c r="C473" s="123"/>
      <c r="D473" s="123"/>
      <c r="E473" s="123"/>
      <c r="F473" s="123"/>
    </row>
    <row r="474" spans="1:6" x14ac:dyDescent="0.25">
      <c r="A474" s="123"/>
      <c r="B474" s="123"/>
      <c r="C474" s="123"/>
      <c r="D474" s="123"/>
      <c r="E474" s="123"/>
      <c r="F474" s="123"/>
    </row>
    <row r="475" spans="1:6" x14ac:dyDescent="0.25">
      <c r="A475" s="123"/>
      <c r="B475" s="123"/>
      <c r="C475" s="123"/>
      <c r="D475" s="123"/>
      <c r="E475" s="123"/>
      <c r="F475" s="123"/>
    </row>
    <row r="476" spans="1:6" x14ac:dyDescent="0.25">
      <c r="A476" s="123"/>
      <c r="B476" s="123"/>
      <c r="C476" s="123"/>
      <c r="D476" s="123"/>
      <c r="E476" s="123"/>
      <c r="F476" s="123"/>
    </row>
    <row r="477" spans="1:6" x14ac:dyDescent="0.25">
      <c r="A477" s="123"/>
      <c r="B477" s="123"/>
      <c r="C477" s="123"/>
      <c r="D477" s="123"/>
      <c r="E477" s="123"/>
      <c r="F477" s="123"/>
    </row>
    <row r="478" spans="1:6" x14ac:dyDescent="0.25">
      <c r="A478" s="123"/>
      <c r="B478" s="123"/>
      <c r="C478" s="123"/>
      <c r="D478" s="123"/>
      <c r="E478" s="123"/>
      <c r="F478" s="123"/>
    </row>
    <row r="479" spans="1:6" x14ac:dyDescent="0.25">
      <c r="A479" s="123"/>
      <c r="B479" s="123"/>
      <c r="C479" s="123"/>
      <c r="D479" s="123"/>
      <c r="E479" s="123"/>
      <c r="F479" s="123"/>
    </row>
    <row r="480" spans="1:6" x14ac:dyDescent="0.25">
      <c r="A480" s="123"/>
      <c r="B480" s="123"/>
      <c r="C480" s="123"/>
      <c r="D480" s="123"/>
      <c r="E480" s="123"/>
      <c r="F480" s="123"/>
    </row>
    <row r="481" spans="1:6" x14ac:dyDescent="0.25">
      <c r="A481" s="123"/>
      <c r="B481" s="123"/>
      <c r="C481" s="123"/>
      <c r="D481" s="123"/>
      <c r="E481" s="123"/>
      <c r="F481" s="123"/>
    </row>
    <row r="482" spans="1:6" x14ac:dyDescent="0.25">
      <c r="A482" s="123"/>
      <c r="B482" s="123"/>
      <c r="C482" s="123"/>
      <c r="D482" s="123"/>
      <c r="E482" s="123"/>
      <c r="F482" s="123"/>
    </row>
    <row r="483" spans="1:6" x14ac:dyDescent="0.25">
      <c r="A483" s="123"/>
      <c r="B483" s="123"/>
      <c r="C483" s="123"/>
      <c r="D483" s="123"/>
      <c r="E483" s="123"/>
      <c r="F483" s="123"/>
    </row>
    <row r="484" spans="1:6" x14ac:dyDescent="0.25">
      <c r="A484" s="123"/>
      <c r="B484" s="123"/>
      <c r="C484" s="123"/>
      <c r="D484" s="123"/>
      <c r="E484" s="123"/>
      <c r="F484" s="123"/>
    </row>
    <row r="485" spans="1:6" x14ac:dyDescent="0.25">
      <c r="A485" s="123"/>
      <c r="B485" s="123"/>
      <c r="C485" s="123"/>
      <c r="D485" s="123"/>
      <c r="E485" s="123"/>
      <c r="F485" s="123"/>
    </row>
  </sheetData>
  <customSheetViews>
    <customSheetView guid="{CDACE462-E102-46FB-B7AD-F64470052348}" showPageBreaks="1" printArea="1">
      <selection sqref="A1:F1"/>
      <pageMargins left="0.7" right="0.7" top="0.75" bottom="0.75" header="0.3" footer="0.3"/>
      <pageSetup orientation="landscape" r:id="rId1"/>
    </customSheetView>
    <customSheetView guid="{637755B1-4BDF-461E-9042-7506CE7F45C7}" showPageBreaks="1" printArea="1">
      <selection sqref="A1:F1"/>
      <pageMargins left="0.7" right="0.7" top="0.75" bottom="0.75" header="0.3" footer="0.3"/>
      <pageSetup orientation="landscape" r:id="rId2"/>
    </customSheetView>
  </customSheetViews>
  <mergeCells count="7">
    <mergeCell ref="A59:E59"/>
    <mergeCell ref="A60:F60"/>
    <mergeCell ref="A62:F62"/>
    <mergeCell ref="A1:F1"/>
    <mergeCell ref="B2:F2"/>
    <mergeCell ref="A33:F33"/>
    <mergeCell ref="B34:F34"/>
  </mergeCells>
  <pageMargins left="0.7" right="0.7" top="0.75" bottom="0.75" header="0.3" footer="0.3"/>
  <pageSetup scale="97" orientation="landscape" r:id="rId3"/>
  <rowBreaks count="1" manualBreakCount="1">
    <brk id="32" max="5" man="1"/>
  </row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7"/>
  <sheetViews>
    <sheetView zoomScaleNormal="100" zoomScaleSheetLayoutView="100" workbookViewId="0">
      <selection sqref="A1:C1"/>
    </sheetView>
  </sheetViews>
  <sheetFormatPr defaultRowHeight="12.75" x14ac:dyDescent="0.2"/>
  <cols>
    <col min="1" max="1" width="23.140625" style="125" customWidth="1"/>
    <col min="2" max="2" width="29.7109375" style="125" customWidth="1"/>
    <col min="3" max="3" width="36.85546875" style="125" customWidth="1"/>
    <col min="4" max="16384" width="9.140625" style="125"/>
  </cols>
  <sheetData>
    <row r="1" spans="1:3" ht="18.75" customHeight="1" x14ac:dyDescent="0.2">
      <c r="A1" s="1153" t="s">
        <v>335</v>
      </c>
      <c r="B1" s="1154"/>
      <c r="C1" s="1155"/>
    </row>
    <row r="2" spans="1:3" ht="15" customHeight="1" x14ac:dyDescent="0.2">
      <c r="A2" s="992" t="s">
        <v>1</v>
      </c>
      <c r="B2" s="306" t="s">
        <v>336</v>
      </c>
      <c r="C2" s="980" t="s">
        <v>337</v>
      </c>
    </row>
    <row r="3" spans="1:3" ht="15" customHeight="1" x14ac:dyDescent="0.2">
      <c r="A3" s="519" t="s">
        <v>7</v>
      </c>
      <c r="B3" s="520" t="s">
        <v>338</v>
      </c>
      <c r="C3" s="521" t="s">
        <v>339</v>
      </c>
    </row>
    <row r="4" spans="1:3" ht="15" customHeight="1" x14ac:dyDescent="0.2">
      <c r="A4" s="522" t="s">
        <v>10</v>
      </c>
      <c r="B4" s="870" t="s">
        <v>1358</v>
      </c>
      <c r="C4" s="524" t="s">
        <v>1359</v>
      </c>
    </row>
    <row r="5" spans="1:3" ht="15" customHeight="1" x14ac:dyDescent="0.2">
      <c r="A5" s="522" t="s">
        <v>14</v>
      </c>
      <c r="B5" s="523">
        <v>2000</v>
      </c>
      <c r="C5" s="524" t="s">
        <v>339</v>
      </c>
    </row>
    <row r="6" spans="1:3" ht="15" customHeight="1" x14ac:dyDescent="0.2">
      <c r="A6" s="522" t="s">
        <v>17</v>
      </c>
      <c r="B6" s="523">
        <v>3000</v>
      </c>
      <c r="C6" s="524" t="s">
        <v>340</v>
      </c>
    </row>
    <row r="7" spans="1:3" ht="15" customHeight="1" x14ac:dyDescent="0.2">
      <c r="A7" s="522" t="s">
        <v>135</v>
      </c>
      <c r="B7" s="523" t="s">
        <v>1360</v>
      </c>
      <c r="C7" s="524" t="s">
        <v>1867</v>
      </c>
    </row>
    <row r="8" spans="1:3" ht="15" customHeight="1" x14ac:dyDescent="0.2">
      <c r="A8" s="522" t="s">
        <v>136</v>
      </c>
      <c r="B8" s="523" t="s">
        <v>338</v>
      </c>
      <c r="C8" s="524" t="s">
        <v>338</v>
      </c>
    </row>
    <row r="9" spans="1:3" ht="15" customHeight="1" x14ac:dyDescent="0.2">
      <c r="A9" s="522" t="s">
        <v>25</v>
      </c>
      <c r="B9" s="523">
        <v>3000</v>
      </c>
      <c r="C9" s="524" t="s">
        <v>1910</v>
      </c>
    </row>
    <row r="10" spans="1:3" ht="15" customHeight="1" x14ac:dyDescent="0.2">
      <c r="A10" s="522" t="s">
        <v>27</v>
      </c>
      <c r="B10" s="523">
        <v>10000</v>
      </c>
      <c r="C10" s="524" t="s">
        <v>339</v>
      </c>
    </row>
    <row r="11" spans="1:3" ht="15" customHeight="1" x14ac:dyDescent="0.2">
      <c r="A11" s="522" t="s">
        <v>139</v>
      </c>
      <c r="B11" s="523" t="s">
        <v>1519</v>
      </c>
      <c r="C11" s="524" t="s">
        <v>339</v>
      </c>
    </row>
    <row r="12" spans="1:3" ht="15" customHeight="1" x14ac:dyDescent="0.2">
      <c r="A12" s="522" t="s">
        <v>31</v>
      </c>
      <c r="B12" s="523">
        <v>2000</v>
      </c>
      <c r="C12" s="524" t="s">
        <v>1169</v>
      </c>
    </row>
    <row r="13" spans="1:3" ht="15" customHeight="1" x14ac:dyDescent="0.2">
      <c r="A13" s="522" t="s">
        <v>33</v>
      </c>
      <c r="B13" s="523">
        <v>1000</v>
      </c>
      <c r="C13" s="524" t="s">
        <v>1909</v>
      </c>
    </row>
    <row r="14" spans="1:3" ht="15" customHeight="1" x14ac:dyDescent="0.2">
      <c r="A14" s="522" t="s">
        <v>34</v>
      </c>
      <c r="B14" s="523" t="s">
        <v>338</v>
      </c>
      <c r="C14" s="524" t="s">
        <v>339</v>
      </c>
    </row>
    <row r="15" spans="1:3" ht="15" customHeight="1" x14ac:dyDescent="0.2">
      <c r="A15" s="522" t="s">
        <v>35</v>
      </c>
      <c r="B15" s="523">
        <v>5000</v>
      </c>
      <c r="C15" s="524" t="s">
        <v>344</v>
      </c>
    </row>
    <row r="16" spans="1:3" ht="15" customHeight="1" x14ac:dyDescent="0.2">
      <c r="A16" s="522" t="s">
        <v>37</v>
      </c>
      <c r="B16" s="523" t="s">
        <v>338</v>
      </c>
      <c r="C16" s="524" t="s">
        <v>339</v>
      </c>
    </row>
    <row r="17" spans="1:3" ht="15" customHeight="1" x14ac:dyDescent="0.2">
      <c r="A17" s="522" t="s">
        <v>40</v>
      </c>
      <c r="B17" s="523">
        <v>1000</v>
      </c>
      <c r="C17" s="524" t="s">
        <v>1142</v>
      </c>
    </row>
    <row r="18" spans="1:3" ht="15" customHeight="1" x14ac:dyDescent="0.2">
      <c r="A18" s="522" t="s">
        <v>41</v>
      </c>
      <c r="B18" s="523" t="s">
        <v>1361</v>
      </c>
      <c r="C18" s="524" t="s">
        <v>1362</v>
      </c>
    </row>
    <row r="19" spans="1:3" ht="15" customHeight="1" x14ac:dyDescent="0.2">
      <c r="A19" s="522" t="s">
        <v>42</v>
      </c>
      <c r="B19" s="523">
        <v>2000</v>
      </c>
      <c r="C19" s="524" t="s">
        <v>339</v>
      </c>
    </row>
    <row r="20" spans="1:3" ht="15" customHeight="1" x14ac:dyDescent="0.2">
      <c r="A20" s="522" t="s">
        <v>44</v>
      </c>
      <c r="B20" s="525" t="s">
        <v>1363</v>
      </c>
      <c r="C20" s="524" t="s">
        <v>339</v>
      </c>
    </row>
    <row r="21" spans="1:3" ht="15" customHeight="1" x14ac:dyDescent="0.2">
      <c r="A21" s="522" t="s">
        <v>46</v>
      </c>
      <c r="B21" s="523" t="s">
        <v>338</v>
      </c>
      <c r="C21" s="524" t="s">
        <v>339</v>
      </c>
    </row>
    <row r="22" spans="1:3" ht="15" customHeight="1" x14ac:dyDescent="0.2">
      <c r="A22" s="522" t="s">
        <v>47</v>
      </c>
      <c r="B22" s="523">
        <v>2000</v>
      </c>
      <c r="C22" s="524" t="s">
        <v>340</v>
      </c>
    </row>
    <row r="23" spans="1:3" ht="15" customHeight="1" x14ac:dyDescent="0.2">
      <c r="A23" s="522" t="s">
        <v>48</v>
      </c>
      <c r="B23" s="523" t="s">
        <v>338</v>
      </c>
      <c r="C23" s="524" t="s">
        <v>339</v>
      </c>
    </row>
    <row r="24" spans="1:3" ht="15" customHeight="1" x14ac:dyDescent="0.2">
      <c r="A24" s="522" t="s">
        <v>51</v>
      </c>
      <c r="B24" s="523">
        <v>2500</v>
      </c>
      <c r="C24" s="524" t="s">
        <v>1866</v>
      </c>
    </row>
    <row r="25" spans="1:3" ht="15" customHeight="1" x14ac:dyDescent="0.2">
      <c r="A25" s="522" t="s">
        <v>52</v>
      </c>
      <c r="B25" s="523">
        <v>3000</v>
      </c>
      <c r="C25" s="524" t="s">
        <v>339</v>
      </c>
    </row>
    <row r="26" spans="1:3" ht="15" customHeight="1" x14ac:dyDescent="0.2">
      <c r="A26" s="522" t="s">
        <v>55</v>
      </c>
      <c r="B26" s="523">
        <v>2000</v>
      </c>
      <c r="C26" s="524" t="s">
        <v>1908</v>
      </c>
    </row>
    <row r="27" spans="1:3" ht="15" customHeight="1" x14ac:dyDescent="0.2">
      <c r="A27" s="522" t="s">
        <v>56</v>
      </c>
      <c r="B27" s="523" t="s">
        <v>1364</v>
      </c>
      <c r="C27" s="524" t="s">
        <v>1907</v>
      </c>
    </row>
    <row r="28" spans="1:3" ht="15" customHeight="1" x14ac:dyDescent="0.2">
      <c r="A28" s="522" t="s">
        <v>57</v>
      </c>
      <c r="B28" s="523">
        <v>1000</v>
      </c>
      <c r="C28" s="524" t="s">
        <v>1365</v>
      </c>
    </row>
    <row r="29" spans="1:3" ht="15" customHeight="1" x14ac:dyDescent="0.2">
      <c r="A29" s="522" t="s">
        <v>58</v>
      </c>
      <c r="B29" s="523">
        <v>3000</v>
      </c>
      <c r="C29" s="524" t="s">
        <v>340</v>
      </c>
    </row>
    <row r="30" spans="1:3" ht="15" customHeight="1" x14ac:dyDescent="0.2">
      <c r="A30" s="522" t="s">
        <v>59</v>
      </c>
      <c r="B30" s="523" t="s">
        <v>1366</v>
      </c>
      <c r="C30" s="524" t="s">
        <v>1367</v>
      </c>
    </row>
    <row r="31" spans="1:3" ht="15" customHeight="1" x14ac:dyDescent="0.2">
      <c r="A31" s="522" t="s">
        <v>60</v>
      </c>
      <c r="B31" s="523">
        <v>6000</v>
      </c>
      <c r="C31" s="524" t="s">
        <v>340</v>
      </c>
    </row>
    <row r="32" spans="1:3" ht="15" customHeight="1" x14ac:dyDescent="0.2">
      <c r="A32" s="522" t="s">
        <v>61</v>
      </c>
      <c r="B32" s="523">
        <v>1000</v>
      </c>
      <c r="C32" s="524" t="s">
        <v>341</v>
      </c>
    </row>
    <row r="33" spans="1:3" ht="15" customHeight="1" x14ac:dyDescent="0.2">
      <c r="A33" s="522" t="s">
        <v>62</v>
      </c>
      <c r="B33" s="523">
        <v>2000</v>
      </c>
      <c r="C33" s="524" t="s">
        <v>1143</v>
      </c>
    </row>
    <row r="34" spans="1:3" ht="15" customHeight="1" x14ac:dyDescent="0.2">
      <c r="A34" s="522" t="s">
        <v>63</v>
      </c>
      <c r="B34" s="523" t="s">
        <v>1368</v>
      </c>
      <c r="C34" s="524" t="s">
        <v>1369</v>
      </c>
    </row>
    <row r="35" spans="1:3" ht="15" customHeight="1" x14ac:dyDescent="0.2">
      <c r="A35" s="522" t="s">
        <v>65</v>
      </c>
      <c r="B35" s="523" t="s">
        <v>1519</v>
      </c>
      <c r="C35" s="524" t="s">
        <v>1370</v>
      </c>
    </row>
    <row r="36" spans="1:3" ht="15" customHeight="1" x14ac:dyDescent="0.2">
      <c r="A36" s="522" t="s">
        <v>66</v>
      </c>
      <c r="B36" s="523">
        <v>3000</v>
      </c>
      <c r="C36" s="524" t="s">
        <v>342</v>
      </c>
    </row>
    <row r="37" spans="1:3" ht="15" customHeight="1" x14ac:dyDescent="0.2">
      <c r="A37" s="522" t="s">
        <v>67</v>
      </c>
      <c r="B37" s="523" t="s">
        <v>1371</v>
      </c>
      <c r="C37" s="524" t="s">
        <v>340</v>
      </c>
    </row>
    <row r="38" spans="1:3" ht="15" customHeight="1" x14ac:dyDescent="0.2">
      <c r="A38" s="522" t="s">
        <v>69</v>
      </c>
      <c r="B38" s="523" t="s">
        <v>338</v>
      </c>
      <c r="C38" s="524" t="s">
        <v>339</v>
      </c>
    </row>
    <row r="39" spans="1:3" ht="15" customHeight="1" x14ac:dyDescent="0.2">
      <c r="A39" s="522" t="s">
        <v>70</v>
      </c>
      <c r="B39" s="523">
        <v>1000</v>
      </c>
      <c r="C39" s="526" t="s">
        <v>1142</v>
      </c>
    </row>
    <row r="40" spans="1:3" ht="15" customHeight="1" x14ac:dyDescent="0.2">
      <c r="A40" s="522" t="s">
        <v>71</v>
      </c>
      <c r="B40" s="523" t="s">
        <v>1372</v>
      </c>
      <c r="C40" s="526" t="s">
        <v>1865</v>
      </c>
    </row>
    <row r="41" spans="1:3" ht="15" customHeight="1" x14ac:dyDescent="0.2">
      <c r="A41" s="522" t="s">
        <v>72</v>
      </c>
      <c r="B41" s="523">
        <v>1000</v>
      </c>
      <c r="C41" s="524" t="s">
        <v>340</v>
      </c>
    </row>
    <row r="42" spans="1:3" ht="15" customHeight="1" x14ac:dyDescent="0.2">
      <c r="A42" s="522" t="s">
        <v>74</v>
      </c>
      <c r="B42" s="523">
        <v>1000</v>
      </c>
      <c r="C42" s="524" t="s">
        <v>1373</v>
      </c>
    </row>
    <row r="43" spans="1:3" ht="15" customHeight="1" x14ac:dyDescent="0.2">
      <c r="A43" s="522" t="s">
        <v>75</v>
      </c>
      <c r="B43" s="523">
        <v>2500</v>
      </c>
      <c r="C43" s="524" t="s">
        <v>1374</v>
      </c>
    </row>
    <row r="44" spans="1:3" ht="15" customHeight="1" x14ac:dyDescent="0.2">
      <c r="A44" s="522" t="s">
        <v>76</v>
      </c>
      <c r="B44" s="523">
        <v>2000</v>
      </c>
      <c r="C44" s="524" t="s">
        <v>1375</v>
      </c>
    </row>
    <row r="45" spans="1:3" ht="15" customHeight="1" x14ac:dyDescent="0.2">
      <c r="A45" s="522" t="s">
        <v>78</v>
      </c>
      <c r="B45" s="523">
        <v>2000</v>
      </c>
      <c r="C45" s="524" t="s">
        <v>1145</v>
      </c>
    </row>
    <row r="46" spans="1:3" ht="15" customHeight="1" x14ac:dyDescent="0.2">
      <c r="A46" s="522" t="s">
        <v>79</v>
      </c>
      <c r="B46" s="523">
        <v>1000</v>
      </c>
      <c r="C46" s="939" t="s">
        <v>1376</v>
      </c>
    </row>
    <row r="47" spans="1:3" ht="15" customHeight="1" thickBot="1" x14ac:dyDescent="0.25">
      <c r="A47" s="522"/>
      <c r="B47" s="523"/>
      <c r="C47" s="939"/>
    </row>
    <row r="48" spans="1:3" ht="18.75" customHeight="1" x14ac:dyDescent="0.2">
      <c r="A48" s="1153" t="s">
        <v>335</v>
      </c>
      <c r="B48" s="1154"/>
      <c r="C48" s="1155"/>
    </row>
    <row r="49" spans="1:3" ht="15" customHeight="1" x14ac:dyDescent="0.2">
      <c r="A49" s="992" t="s">
        <v>1</v>
      </c>
      <c r="B49" s="306" t="s">
        <v>336</v>
      </c>
      <c r="C49" s="980" t="s">
        <v>337</v>
      </c>
    </row>
    <row r="50" spans="1:3" ht="15" customHeight="1" x14ac:dyDescent="0.2">
      <c r="A50" s="522" t="s">
        <v>80</v>
      </c>
      <c r="B50" s="523">
        <v>2000</v>
      </c>
      <c r="C50" s="524" t="s">
        <v>343</v>
      </c>
    </row>
    <row r="51" spans="1:3" ht="15" customHeight="1" x14ac:dyDescent="0.2">
      <c r="A51" s="522" t="s">
        <v>81</v>
      </c>
      <c r="B51" s="523">
        <v>2000</v>
      </c>
      <c r="C51" s="524" t="s">
        <v>344</v>
      </c>
    </row>
    <row r="52" spans="1:3" ht="15" customHeight="1" x14ac:dyDescent="0.2">
      <c r="A52" s="522" t="s">
        <v>83</v>
      </c>
      <c r="B52" s="523" t="s">
        <v>345</v>
      </c>
      <c r="C52" s="527" t="s">
        <v>339</v>
      </c>
    </row>
    <row r="53" spans="1:3" ht="15" customHeight="1" x14ac:dyDescent="0.2">
      <c r="A53" s="522" t="s">
        <v>85</v>
      </c>
      <c r="B53" s="523">
        <v>1000</v>
      </c>
      <c r="C53" s="524" t="s">
        <v>1377</v>
      </c>
    </row>
    <row r="54" spans="1:3" ht="15" customHeight="1" x14ac:dyDescent="0.2">
      <c r="A54" s="522" t="s">
        <v>87</v>
      </c>
      <c r="B54" s="523">
        <v>2000</v>
      </c>
      <c r="C54" s="524" t="s">
        <v>340</v>
      </c>
    </row>
    <row r="55" spans="1:3" ht="15" customHeight="1" x14ac:dyDescent="0.2">
      <c r="A55" s="522" t="s">
        <v>88</v>
      </c>
      <c r="B55" s="523">
        <v>2500</v>
      </c>
      <c r="C55" s="526" t="s">
        <v>1144</v>
      </c>
    </row>
    <row r="56" spans="1:3" ht="15" customHeight="1" x14ac:dyDescent="0.2">
      <c r="A56" s="528" t="s">
        <v>89</v>
      </c>
      <c r="B56" s="529">
        <v>2500</v>
      </c>
      <c r="C56" s="530" t="s">
        <v>1378</v>
      </c>
    </row>
    <row r="57" spans="1:3" ht="12.75" customHeight="1" x14ac:dyDescent="0.2">
      <c r="A57" s="1156" t="s">
        <v>346</v>
      </c>
      <c r="B57" s="1156"/>
      <c r="C57" s="1156"/>
    </row>
  </sheetData>
  <customSheetViews>
    <customSheetView guid="{CDACE462-E102-46FB-B7AD-F64470052348}">
      <selection sqref="A1:C1"/>
      <pageMargins left="0.7" right="0.7" top="0.75" bottom="0.75" header="0.3" footer="0.3"/>
      <pageSetup orientation="portrait" r:id="rId1"/>
    </customSheetView>
    <customSheetView guid="{637755B1-4BDF-461E-9042-7506CE7F45C7}">
      <selection sqref="A1:C1"/>
      <pageMargins left="0.7" right="0.7" top="0.75" bottom="0.75" header="0.3" footer="0.3"/>
      <pageSetup orientation="portrait" r:id="rId2"/>
    </customSheetView>
  </customSheetViews>
  <mergeCells count="3">
    <mergeCell ref="A1:C1"/>
    <mergeCell ref="A48:C48"/>
    <mergeCell ref="A57:C57"/>
  </mergeCells>
  <pageMargins left="0.7" right="0.7" top="0.75" bottom="0.75" header="0.3" footer="0.3"/>
  <pageSetup scale="99" orientation="portrait" r:id="rId3"/>
  <rowBreaks count="1" manualBreakCount="1">
    <brk id="47" max="2" man="1"/>
  </rowBreak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0"/>
  <sheetViews>
    <sheetView zoomScaleNormal="100" workbookViewId="0">
      <selection sqref="A1:D1"/>
    </sheetView>
  </sheetViews>
  <sheetFormatPr defaultRowHeight="21" customHeight="1" x14ac:dyDescent="0.25"/>
  <cols>
    <col min="1" max="1" width="12.85546875" style="33" customWidth="1"/>
    <col min="2" max="2" width="9.140625" style="33" customWidth="1"/>
    <col min="3" max="3" width="21.5703125" style="125" customWidth="1"/>
    <col min="4" max="4" width="46.85546875" style="33" customWidth="1"/>
    <col min="5" max="5" width="1.28515625" style="106" customWidth="1"/>
    <col min="6" max="16384" width="9.140625" style="106"/>
  </cols>
  <sheetData>
    <row r="1" spans="1:4" ht="18.75" customHeight="1" x14ac:dyDescent="0.25">
      <c r="A1" s="1157" t="s">
        <v>1244</v>
      </c>
      <c r="B1" s="1158"/>
      <c r="C1" s="1158"/>
      <c r="D1" s="1158"/>
    </row>
    <row r="2" spans="1:4" ht="15" x14ac:dyDescent="0.25">
      <c r="A2" s="126" t="s">
        <v>1</v>
      </c>
      <c r="B2" s="430" t="s">
        <v>347</v>
      </c>
      <c r="C2" s="931" t="s">
        <v>374</v>
      </c>
      <c r="D2" s="434" t="s">
        <v>348</v>
      </c>
    </row>
    <row r="3" spans="1:4" ht="37.5" x14ac:dyDescent="0.25">
      <c r="A3" s="127" t="s">
        <v>7</v>
      </c>
      <c r="B3" s="7" t="s">
        <v>11</v>
      </c>
      <c r="C3" s="128">
        <v>0.2</v>
      </c>
      <c r="D3" s="8" t="s">
        <v>1379</v>
      </c>
    </row>
    <row r="4" spans="1:4" ht="15" x14ac:dyDescent="0.25">
      <c r="A4" s="127" t="s">
        <v>10</v>
      </c>
      <c r="B4" s="7" t="s">
        <v>11</v>
      </c>
      <c r="C4" s="129">
        <v>90</v>
      </c>
      <c r="D4" s="8" t="s">
        <v>349</v>
      </c>
    </row>
    <row r="5" spans="1:4" ht="15" x14ac:dyDescent="0.25">
      <c r="A5" s="127" t="s">
        <v>14</v>
      </c>
      <c r="B5" s="7" t="s">
        <v>11</v>
      </c>
      <c r="C5" s="130" t="s">
        <v>9</v>
      </c>
      <c r="D5" s="8" t="s">
        <v>9</v>
      </c>
    </row>
    <row r="6" spans="1:4" ht="15" x14ac:dyDescent="0.25">
      <c r="A6" s="127" t="s">
        <v>17</v>
      </c>
      <c r="B6" s="7" t="s">
        <v>8</v>
      </c>
      <c r="C6" s="130" t="s">
        <v>9</v>
      </c>
      <c r="D6" s="8" t="s">
        <v>9</v>
      </c>
    </row>
    <row r="7" spans="1:4" ht="24" x14ac:dyDescent="0.25">
      <c r="A7" s="127" t="s">
        <v>135</v>
      </c>
      <c r="B7" s="7" t="s">
        <v>11</v>
      </c>
      <c r="C7" s="131" t="s">
        <v>1892</v>
      </c>
      <c r="D7" s="8" t="s">
        <v>351</v>
      </c>
    </row>
    <row r="8" spans="1:4" ht="15" x14ac:dyDescent="0.25">
      <c r="A8" s="127" t="s">
        <v>136</v>
      </c>
      <c r="B8" s="7" t="s">
        <v>11</v>
      </c>
      <c r="C8" s="129">
        <v>90</v>
      </c>
      <c r="D8" s="8" t="s">
        <v>349</v>
      </c>
    </row>
    <row r="9" spans="1:4" ht="15" x14ac:dyDescent="0.25">
      <c r="A9" s="127" t="s">
        <v>25</v>
      </c>
      <c r="B9" s="7" t="s">
        <v>11</v>
      </c>
      <c r="C9" s="129">
        <v>90</v>
      </c>
      <c r="D9" s="8" t="s">
        <v>1126</v>
      </c>
    </row>
    <row r="10" spans="1:4" ht="15" x14ac:dyDescent="0.25">
      <c r="A10" s="127" t="s">
        <v>27</v>
      </c>
      <c r="B10" s="7" t="s">
        <v>1155</v>
      </c>
      <c r="C10" s="130" t="s">
        <v>9</v>
      </c>
      <c r="D10" s="8" t="s">
        <v>9</v>
      </c>
    </row>
    <row r="11" spans="1:4" ht="15" x14ac:dyDescent="0.25">
      <c r="A11" s="127" t="s">
        <v>29</v>
      </c>
      <c r="B11" s="7" t="s">
        <v>11</v>
      </c>
      <c r="C11" s="129">
        <v>90</v>
      </c>
      <c r="D11" s="8" t="s">
        <v>352</v>
      </c>
    </row>
    <row r="12" spans="1:4" ht="15" x14ac:dyDescent="0.25">
      <c r="A12" s="127" t="s">
        <v>31</v>
      </c>
      <c r="B12" s="7" t="s">
        <v>11</v>
      </c>
      <c r="C12" s="129">
        <v>90</v>
      </c>
      <c r="D12" s="8" t="s">
        <v>353</v>
      </c>
    </row>
    <row r="13" spans="1:4" ht="15" x14ac:dyDescent="0.25">
      <c r="A13" s="127" t="s">
        <v>33</v>
      </c>
      <c r="B13" s="7" t="s">
        <v>11</v>
      </c>
      <c r="C13" s="129">
        <v>90</v>
      </c>
      <c r="D13" s="8" t="s">
        <v>354</v>
      </c>
    </row>
    <row r="14" spans="1:4" ht="15" x14ac:dyDescent="0.25">
      <c r="A14" s="127" t="s">
        <v>34</v>
      </c>
      <c r="B14" s="7" t="s">
        <v>11</v>
      </c>
      <c r="C14" s="128">
        <v>0.2</v>
      </c>
      <c r="D14" s="8" t="s">
        <v>354</v>
      </c>
    </row>
    <row r="15" spans="1:4" ht="15" x14ac:dyDescent="0.25">
      <c r="A15" s="127" t="s">
        <v>35</v>
      </c>
      <c r="B15" s="7" t="s">
        <v>8</v>
      </c>
      <c r="C15" s="130" t="s">
        <v>9</v>
      </c>
      <c r="D15" s="8" t="s">
        <v>9</v>
      </c>
    </row>
    <row r="16" spans="1:4" ht="15" x14ac:dyDescent="0.25">
      <c r="A16" s="127" t="s">
        <v>37</v>
      </c>
      <c r="B16" s="7" t="s">
        <v>11</v>
      </c>
      <c r="C16" s="129" t="s">
        <v>1185</v>
      </c>
      <c r="D16" s="8" t="s">
        <v>355</v>
      </c>
    </row>
    <row r="17" spans="1:4" ht="15" x14ac:dyDescent="0.25">
      <c r="A17" s="127" t="s">
        <v>40</v>
      </c>
      <c r="B17" s="7" t="s">
        <v>11</v>
      </c>
      <c r="C17" s="129">
        <v>90</v>
      </c>
      <c r="D17" s="8" t="s">
        <v>349</v>
      </c>
    </row>
    <row r="18" spans="1:4" ht="24" x14ac:dyDescent="0.25">
      <c r="A18" s="127" t="s">
        <v>41</v>
      </c>
      <c r="B18" s="7" t="s">
        <v>11</v>
      </c>
      <c r="C18" s="128">
        <v>0.2</v>
      </c>
      <c r="D18" s="21" t="s">
        <v>356</v>
      </c>
    </row>
    <row r="19" spans="1:4" ht="15" customHeight="1" x14ac:dyDescent="0.25">
      <c r="A19" s="127" t="s">
        <v>42</v>
      </c>
      <c r="B19" s="7" t="s">
        <v>357</v>
      </c>
      <c r="C19" s="130" t="s">
        <v>9</v>
      </c>
      <c r="D19" s="8" t="s">
        <v>350</v>
      </c>
    </row>
    <row r="20" spans="1:4" ht="15" customHeight="1" x14ac:dyDescent="0.25">
      <c r="A20" s="127" t="s">
        <v>44</v>
      </c>
      <c r="B20" s="7" t="s">
        <v>11</v>
      </c>
      <c r="C20" s="129">
        <v>90</v>
      </c>
      <c r="D20" s="8" t="s">
        <v>354</v>
      </c>
    </row>
    <row r="21" spans="1:4" ht="15" customHeight="1" x14ac:dyDescent="0.25">
      <c r="A21" s="127" t="s">
        <v>46</v>
      </c>
      <c r="B21" s="7" t="s">
        <v>357</v>
      </c>
      <c r="C21" s="130" t="s">
        <v>9</v>
      </c>
      <c r="D21" s="8" t="s">
        <v>350</v>
      </c>
    </row>
    <row r="22" spans="1:4" ht="15" customHeight="1" x14ac:dyDescent="0.25">
      <c r="A22" s="127" t="s">
        <v>47</v>
      </c>
      <c r="B22" s="7" t="s">
        <v>11</v>
      </c>
      <c r="C22" s="130" t="s">
        <v>358</v>
      </c>
      <c r="D22" s="8" t="s">
        <v>359</v>
      </c>
    </row>
    <row r="23" spans="1:4" ht="15" customHeight="1" x14ac:dyDescent="0.25">
      <c r="A23" s="127" t="s">
        <v>48</v>
      </c>
      <c r="B23" s="7" t="s">
        <v>8</v>
      </c>
      <c r="C23" s="130" t="s">
        <v>9</v>
      </c>
      <c r="D23" s="8" t="s">
        <v>350</v>
      </c>
    </row>
    <row r="24" spans="1:4" ht="15" customHeight="1" x14ac:dyDescent="0.25">
      <c r="A24" s="127" t="s">
        <v>51</v>
      </c>
      <c r="B24" s="7" t="s">
        <v>11</v>
      </c>
      <c r="C24" s="130" t="s">
        <v>9</v>
      </c>
      <c r="D24" s="8" t="s">
        <v>1127</v>
      </c>
    </row>
    <row r="25" spans="1:4" ht="15" customHeight="1" x14ac:dyDescent="0.25">
      <c r="A25" s="127" t="s">
        <v>52</v>
      </c>
      <c r="B25" s="7" t="s">
        <v>357</v>
      </c>
      <c r="C25" s="130" t="s">
        <v>9</v>
      </c>
      <c r="D25" s="8" t="s">
        <v>350</v>
      </c>
    </row>
    <row r="26" spans="1:4" ht="15" customHeight="1" x14ac:dyDescent="0.25">
      <c r="A26" s="127" t="s">
        <v>55</v>
      </c>
      <c r="B26" s="7" t="s">
        <v>11</v>
      </c>
      <c r="C26" s="128">
        <v>0.18</v>
      </c>
      <c r="D26" s="8" t="s">
        <v>1127</v>
      </c>
    </row>
    <row r="27" spans="1:4" ht="15" x14ac:dyDescent="0.25">
      <c r="A27" s="127" t="s">
        <v>56</v>
      </c>
      <c r="B27" s="7" t="s">
        <v>11</v>
      </c>
      <c r="C27" s="129">
        <v>90</v>
      </c>
      <c r="D27" s="8" t="s">
        <v>360</v>
      </c>
    </row>
    <row r="28" spans="1:4" ht="25.5" x14ac:dyDescent="0.25">
      <c r="A28" s="127" t="s">
        <v>57</v>
      </c>
      <c r="B28" s="7" t="s">
        <v>11</v>
      </c>
      <c r="C28" s="130" t="s">
        <v>1380</v>
      </c>
      <c r="D28" s="8" t="s">
        <v>349</v>
      </c>
    </row>
    <row r="29" spans="1:4" ht="15" x14ac:dyDescent="0.25">
      <c r="A29" s="127" t="s">
        <v>58</v>
      </c>
      <c r="B29" s="7" t="s">
        <v>357</v>
      </c>
      <c r="C29" s="130" t="s">
        <v>9</v>
      </c>
      <c r="D29" s="8" t="s">
        <v>350</v>
      </c>
    </row>
    <row r="30" spans="1:4" ht="15" x14ac:dyDescent="0.25">
      <c r="A30" s="127" t="s">
        <v>59</v>
      </c>
      <c r="B30" s="7" t="s">
        <v>11</v>
      </c>
      <c r="C30" s="130" t="s">
        <v>9</v>
      </c>
      <c r="D30" s="8" t="s">
        <v>1128</v>
      </c>
    </row>
    <row r="31" spans="1:4" ht="15" x14ac:dyDescent="0.25">
      <c r="A31" s="127" t="s">
        <v>60</v>
      </c>
      <c r="B31" s="7" t="s">
        <v>11</v>
      </c>
      <c r="C31" s="130" t="s">
        <v>361</v>
      </c>
      <c r="D31" s="8" t="s">
        <v>349</v>
      </c>
    </row>
    <row r="32" spans="1:4" ht="15" x14ac:dyDescent="0.25">
      <c r="A32" s="127" t="s">
        <v>61</v>
      </c>
      <c r="B32" s="7" t="s">
        <v>11</v>
      </c>
      <c r="C32" s="128">
        <v>0.2</v>
      </c>
      <c r="D32" s="8" t="s">
        <v>354</v>
      </c>
    </row>
    <row r="33" spans="1:4" ht="15" x14ac:dyDescent="0.25">
      <c r="A33" s="127" t="s">
        <v>62</v>
      </c>
      <c r="B33" s="7" t="s">
        <v>597</v>
      </c>
      <c r="C33" s="128">
        <v>0.75</v>
      </c>
      <c r="D33" s="8" t="s">
        <v>9</v>
      </c>
    </row>
    <row r="34" spans="1:4" ht="15" x14ac:dyDescent="0.25">
      <c r="A34" s="127" t="s">
        <v>63</v>
      </c>
      <c r="B34" s="7" t="s">
        <v>11</v>
      </c>
      <c r="C34" s="130" t="s">
        <v>9</v>
      </c>
      <c r="D34" s="8" t="s">
        <v>1129</v>
      </c>
    </row>
    <row r="35" spans="1:4" ht="15" x14ac:dyDescent="0.25">
      <c r="A35" s="127" t="s">
        <v>65</v>
      </c>
      <c r="B35" s="7" t="s">
        <v>11</v>
      </c>
      <c r="C35" s="129">
        <v>90</v>
      </c>
      <c r="D35" s="8" t="s">
        <v>349</v>
      </c>
    </row>
    <row r="36" spans="1:4" ht="15" x14ac:dyDescent="0.25">
      <c r="A36" s="127" t="s">
        <v>66</v>
      </c>
      <c r="B36" s="7" t="s">
        <v>357</v>
      </c>
      <c r="C36" s="130" t="s">
        <v>9</v>
      </c>
      <c r="D36" s="8" t="s">
        <v>350</v>
      </c>
    </row>
    <row r="37" spans="1:4" ht="15" x14ac:dyDescent="0.25">
      <c r="A37" s="127" t="s">
        <v>67</v>
      </c>
      <c r="B37" s="7" t="s">
        <v>11</v>
      </c>
      <c r="C37" s="130" t="s">
        <v>362</v>
      </c>
      <c r="D37" s="8" t="s">
        <v>354</v>
      </c>
    </row>
    <row r="38" spans="1:4" ht="15" x14ac:dyDescent="0.25">
      <c r="A38" s="127" t="s">
        <v>69</v>
      </c>
      <c r="B38" s="7" t="s">
        <v>599</v>
      </c>
      <c r="C38" s="129">
        <v>90</v>
      </c>
      <c r="D38" s="8" t="s">
        <v>363</v>
      </c>
    </row>
    <row r="39" spans="1:4" ht="15" x14ac:dyDescent="0.25">
      <c r="A39" s="127" t="s">
        <v>70</v>
      </c>
      <c r="B39" s="7" t="s">
        <v>11</v>
      </c>
      <c r="C39" s="130" t="s">
        <v>1381</v>
      </c>
      <c r="D39" s="8" t="s">
        <v>349</v>
      </c>
    </row>
    <row r="40" spans="1:4" ht="15" x14ac:dyDescent="0.25">
      <c r="A40" s="127" t="s">
        <v>71</v>
      </c>
      <c r="B40" s="7" t="s">
        <v>11</v>
      </c>
      <c r="C40" s="129">
        <v>90</v>
      </c>
      <c r="D40" s="8" t="s">
        <v>364</v>
      </c>
    </row>
    <row r="41" spans="1:4" ht="15" x14ac:dyDescent="0.25">
      <c r="A41" s="127" t="s">
        <v>72</v>
      </c>
      <c r="B41" s="7" t="s">
        <v>11</v>
      </c>
      <c r="C41" s="129">
        <v>90</v>
      </c>
      <c r="D41" s="659" t="s">
        <v>354</v>
      </c>
    </row>
    <row r="42" spans="1:4" ht="15" x14ac:dyDescent="0.25">
      <c r="A42" s="127" t="s">
        <v>74</v>
      </c>
      <c r="B42" s="7" t="s">
        <v>11</v>
      </c>
      <c r="C42" s="129">
        <v>90</v>
      </c>
      <c r="D42" s="8" t="s">
        <v>365</v>
      </c>
    </row>
    <row r="43" spans="1:4" ht="15" x14ac:dyDescent="0.25">
      <c r="A43" s="127" t="s">
        <v>75</v>
      </c>
      <c r="B43" s="7" t="s">
        <v>11</v>
      </c>
      <c r="C43" s="130" t="s">
        <v>9</v>
      </c>
      <c r="D43" s="8" t="s">
        <v>366</v>
      </c>
    </row>
    <row r="44" spans="1:4" ht="9.75" customHeight="1" thickBot="1" x14ac:dyDescent="0.3">
      <c r="A44" s="127"/>
      <c r="B44" s="7"/>
      <c r="C44" s="130"/>
      <c r="D44" s="659"/>
    </row>
    <row r="45" spans="1:4" ht="18.75" customHeight="1" x14ac:dyDescent="0.25">
      <c r="A45" s="1157" t="s">
        <v>1244</v>
      </c>
      <c r="B45" s="1158"/>
      <c r="C45" s="1158"/>
      <c r="D45" s="1158"/>
    </row>
    <row r="46" spans="1:4" ht="15" x14ac:dyDescent="0.25">
      <c r="A46" s="126" t="s">
        <v>1</v>
      </c>
      <c r="B46" s="972" t="s">
        <v>347</v>
      </c>
      <c r="C46" s="978" t="s">
        <v>374</v>
      </c>
      <c r="D46" s="976" t="s">
        <v>348</v>
      </c>
    </row>
    <row r="47" spans="1:4" ht="15" x14ac:dyDescent="0.25">
      <c r="A47" s="127" t="s">
        <v>76</v>
      </c>
      <c r="B47" s="7" t="s">
        <v>11</v>
      </c>
      <c r="C47" s="130" t="s">
        <v>367</v>
      </c>
      <c r="D47" s="8" t="s">
        <v>368</v>
      </c>
    </row>
    <row r="48" spans="1:4" ht="15" x14ac:dyDescent="0.25">
      <c r="A48" s="127" t="s">
        <v>78</v>
      </c>
      <c r="B48" s="7" t="s">
        <v>11</v>
      </c>
      <c r="C48" s="129">
        <v>250</v>
      </c>
      <c r="D48" s="8" t="s">
        <v>353</v>
      </c>
    </row>
    <row r="49" spans="1:4" ht="15" x14ac:dyDescent="0.25">
      <c r="A49" s="127" t="s">
        <v>79</v>
      </c>
      <c r="B49" s="7" t="s">
        <v>11</v>
      </c>
      <c r="C49" s="129">
        <v>120</v>
      </c>
      <c r="D49" s="8" t="s">
        <v>369</v>
      </c>
    </row>
    <row r="50" spans="1:4" ht="15" x14ac:dyDescent="0.25">
      <c r="A50" s="127" t="s">
        <v>80</v>
      </c>
      <c r="B50" s="7" t="s">
        <v>11</v>
      </c>
      <c r="C50" s="129">
        <v>100</v>
      </c>
      <c r="D50" s="8" t="s">
        <v>370</v>
      </c>
    </row>
    <row r="51" spans="1:4" ht="15" x14ac:dyDescent="0.25">
      <c r="A51" s="127" t="s">
        <v>81</v>
      </c>
      <c r="B51" s="7" t="s">
        <v>8</v>
      </c>
      <c r="C51" s="130" t="s">
        <v>9</v>
      </c>
      <c r="D51" s="8" t="s">
        <v>9</v>
      </c>
    </row>
    <row r="52" spans="1:4" ht="15" x14ac:dyDescent="0.25">
      <c r="A52" s="127" t="s">
        <v>83</v>
      </c>
      <c r="B52" s="7" t="s">
        <v>11</v>
      </c>
      <c r="C52" s="129">
        <v>90</v>
      </c>
      <c r="D52" s="8" t="s">
        <v>354</v>
      </c>
    </row>
    <row r="53" spans="1:4" ht="15" x14ac:dyDescent="0.25">
      <c r="A53" s="127" t="s">
        <v>85</v>
      </c>
      <c r="B53" s="7" t="s">
        <v>11</v>
      </c>
      <c r="C53" s="129">
        <v>90</v>
      </c>
      <c r="D53" s="8" t="s">
        <v>349</v>
      </c>
    </row>
    <row r="54" spans="1:4" ht="15" x14ac:dyDescent="0.25">
      <c r="A54" s="127" t="s">
        <v>87</v>
      </c>
      <c r="B54" s="7" t="s">
        <v>1382</v>
      </c>
      <c r="C54" s="130" t="s">
        <v>9</v>
      </c>
      <c r="D54" s="8" t="s">
        <v>9</v>
      </c>
    </row>
    <row r="55" spans="1:4" ht="15" x14ac:dyDescent="0.25">
      <c r="A55" s="127" t="s">
        <v>88</v>
      </c>
      <c r="B55" s="7" t="s">
        <v>8</v>
      </c>
      <c r="C55" s="130" t="s">
        <v>9</v>
      </c>
      <c r="D55" s="8" t="s">
        <v>9</v>
      </c>
    </row>
    <row r="56" spans="1:4" ht="15" x14ac:dyDescent="0.25">
      <c r="A56" s="132" t="s">
        <v>89</v>
      </c>
      <c r="B56" s="7" t="s">
        <v>11</v>
      </c>
      <c r="C56" s="871" t="s">
        <v>1383</v>
      </c>
      <c r="D56" s="15" t="s">
        <v>371</v>
      </c>
    </row>
    <row r="57" spans="1:4" ht="21" customHeight="1" x14ac:dyDescent="0.25">
      <c r="A57" s="1159" t="s">
        <v>221</v>
      </c>
      <c r="B57" s="1160"/>
      <c r="C57" s="1160"/>
      <c r="D57" s="1160"/>
    </row>
    <row r="58" spans="1:4" ht="21" customHeight="1" x14ac:dyDescent="0.25">
      <c r="A58" s="146"/>
      <c r="B58" s="20"/>
      <c r="C58" s="134"/>
      <c r="D58" s="20"/>
    </row>
    <row r="59" spans="1:4" ht="21" customHeight="1" x14ac:dyDescent="0.25">
      <c r="A59" s="146"/>
      <c r="B59" s="20"/>
      <c r="C59" s="134"/>
      <c r="D59" s="20"/>
    </row>
    <row r="60" spans="1:4" ht="21" customHeight="1" x14ac:dyDescent="0.25">
      <c r="A60" s="146"/>
      <c r="B60" s="20"/>
      <c r="C60" s="134"/>
      <c r="D60" s="20"/>
    </row>
    <row r="61" spans="1:4" ht="21" customHeight="1" x14ac:dyDescent="0.25">
      <c r="A61" s="146"/>
      <c r="B61" s="20"/>
      <c r="C61" s="134"/>
      <c r="D61" s="20"/>
    </row>
    <row r="62" spans="1:4" ht="21" customHeight="1" x14ac:dyDescent="0.25">
      <c r="A62" s="146"/>
      <c r="B62" s="20"/>
      <c r="C62" s="134"/>
      <c r="D62" s="20"/>
    </row>
    <row r="63" spans="1:4" ht="21" customHeight="1" x14ac:dyDescent="0.25">
      <c r="A63" s="146"/>
      <c r="B63" s="20"/>
      <c r="C63" s="134"/>
      <c r="D63" s="20"/>
    </row>
    <row r="64" spans="1:4" ht="21" customHeight="1" x14ac:dyDescent="0.25">
      <c r="B64" s="20"/>
      <c r="C64" s="134"/>
      <c r="D64" s="20"/>
    </row>
    <row r="65" spans="1:4" ht="21" customHeight="1" x14ac:dyDescent="0.25">
      <c r="A65" s="106"/>
      <c r="B65" s="20"/>
      <c r="C65" s="134"/>
      <c r="D65" s="20"/>
    </row>
    <row r="66" spans="1:4" ht="21" customHeight="1" x14ac:dyDescent="0.25">
      <c r="A66" s="106"/>
      <c r="B66" s="20"/>
      <c r="C66" s="134"/>
      <c r="D66" s="20"/>
    </row>
    <row r="67" spans="1:4" ht="21" customHeight="1" x14ac:dyDescent="0.25">
      <c r="A67" s="106"/>
      <c r="B67" s="20"/>
      <c r="C67" s="134"/>
      <c r="D67" s="20"/>
    </row>
    <row r="68" spans="1:4" ht="21" customHeight="1" x14ac:dyDescent="0.25">
      <c r="A68" s="106"/>
      <c r="B68" s="20"/>
      <c r="C68" s="134"/>
      <c r="D68" s="20"/>
    </row>
    <row r="69" spans="1:4" ht="21" customHeight="1" x14ac:dyDescent="0.25">
      <c r="A69" s="106"/>
      <c r="B69" s="20"/>
      <c r="C69" s="134"/>
      <c r="D69" s="20"/>
    </row>
    <row r="70" spans="1:4" ht="21" customHeight="1" x14ac:dyDescent="0.25">
      <c r="A70" s="106"/>
      <c r="B70" s="20"/>
      <c r="C70" s="134"/>
      <c r="D70" s="20"/>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D1"/>
      <pageMargins left="0.7" right="0.7" top="0.75" bottom="0.75" header="0.3" footer="0.3"/>
      <pageSetup orientation="portrait" r:id="rId2"/>
    </customSheetView>
  </customSheetViews>
  <mergeCells count="3">
    <mergeCell ref="A1:D1"/>
    <mergeCell ref="A45:D45"/>
    <mergeCell ref="A57:D57"/>
  </mergeCells>
  <pageMargins left="0.7" right="0.7" top="0.75" bottom="0.75" header="0.3" footer="0.3"/>
  <pageSetup scale="98" orientation="portrait" r:id="rId3"/>
  <rowBreaks count="1" manualBreakCount="1">
    <brk id="44" max="3" man="1"/>
  </rowBreak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90"/>
  <sheetViews>
    <sheetView zoomScaleNormal="100" workbookViewId="0">
      <selection sqref="A1:D1"/>
    </sheetView>
  </sheetViews>
  <sheetFormatPr defaultRowHeight="15" x14ac:dyDescent="0.25"/>
  <cols>
    <col min="1" max="1" width="12.5703125" style="148" customWidth="1"/>
    <col min="2" max="2" width="9.7109375" style="25" customWidth="1"/>
    <col min="3" max="3" width="20" style="149" customWidth="1"/>
    <col min="4" max="4" width="47.28515625" style="25" customWidth="1"/>
    <col min="5" max="16384" width="9.140625" style="106"/>
  </cols>
  <sheetData>
    <row r="1" spans="1:4" ht="18.75" customHeight="1" x14ac:dyDescent="0.25">
      <c r="A1" s="1098" t="s">
        <v>372</v>
      </c>
      <c r="B1" s="1163"/>
      <c r="C1" s="1163"/>
      <c r="D1" s="1164"/>
    </row>
    <row r="2" spans="1:4" x14ac:dyDescent="0.25">
      <c r="A2" s="136"/>
      <c r="B2" s="1165" t="s">
        <v>347</v>
      </c>
      <c r="C2" s="1167" t="s">
        <v>373</v>
      </c>
      <c r="D2" s="1168"/>
    </row>
    <row r="3" spans="1:4" x14ac:dyDescent="0.25">
      <c r="A3" s="137" t="s">
        <v>1</v>
      </c>
      <c r="B3" s="1166"/>
      <c r="C3" s="439" t="s">
        <v>374</v>
      </c>
      <c r="D3" s="18" t="s">
        <v>348</v>
      </c>
    </row>
    <row r="4" spans="1:4" x14ac:dyDescent="0.25">
      <c r="A4" s="138" t="s">
        <v>7</v>
      </c>
      <c r="B4" s="139" t="s">
        <v>357</v>
      </c>
      <c r="C4" s="134" t="s">
        <v>9</v>
      </c>
      <c r="D4" s="21" t="s">
        <v>375</v>
      </c>
    </row>
    <row r="5" spans="1:4" x14ac:dyDescent="0.25">
      <c r="A5" s="138" t="s">
        <v>10</v>
      </c>
      <c r="B5" s="139" t="s">
        <v>11</v>
      </c>
      <c r="C5" s="140">
        <v>90</v>
      </c>
      <c r="D5" s="21" t="s">
        <v>349</v>
      </c>
    </row>
    <row r="6" spans="1:4" x14ac:dyDescent="0.25">
      <c r="A6" s="138" t="s">
        <v>14</v>
      </c>
      <c r="B6" s="139" t="s">
        <v>1384</v>
      </c>
      <c r="C6" s="134" t="s">
        <v>9</v>
      </c>
      <c r="D6" s="21" t="s">
        <v>9</v>
      </c>
    </row>
    <row r="7" spans="1:4" x14ac:dyDescent="0.25">
      <c r="A7" s="138" t="s">
        <v>17</v>
      </c>
      <c r="B7" s="139" t="s">
        <v>357</v>
      </c>
      <c r="C7" s="134" t="s">
        <v>9</v>
      </c>
      <c r="D7" s="21" t="s">
        <v>375</v>
      </c>
    </row>
    <row r="8" spans="1:4" x14ac:dyDescent="0.25">
      <c r="A8" s="138" t="s">
        <v>135</v>
      </c>
      <c r="B8" s="139" t="s">
        <v>11</v>
      </c>
      <c r="C8" s="141" t="s">
        <v>1893</v>
      </c>
      <c r="D8" s="21" t="s">
        <v>9</v>
      </c>
    </row>
    <row r="9" spans="1:4" x14ac:dyDescent="0.25">
      <c r="A9" s="138" t="s">
        <v>136</v>
      </c>
      <c r="B9" s="139" t="s">
        <v>11</v>
      </c>
      <c r="C9" s="140">
        <v>90</v>
      </c>
      <c r="D9" s="21" t="s">
        <v>349</v>
      </c>
    </row>
    <row r="10" spans="1:4" x14ac:dyDescent="0.25">
      <c r="A10" s="138" t="s">
        <v>25</v>
      </c>
      <c r="B10" s="139" t="s">
        <v>11</v>
      </c>
      <c r="C10" s="134" t="s">
        <v>9</v>
      </c>
      <c r="D10" s="21" t="s">
        <v>1126</v>
      </c>
    </row>
    <row r="11" spans="1:4" x14ac:dyDescent="0.25">
      <c r="A11" s="138" t="s">
        <v>27</v>
      </c>
      <c r="B11" s="139" t="s">
        <v>11</v>
      </c>
      <c r="C11" s="140">
        <v>90</v>
      </c>
      <c r="D11" s="21" t="s">
        <v>354</v>
      </c>
    </row>
    <row r="12" spans="1:4" x14ac:dyDescent="0.25">
      <c r="A12" s="138" t="s">
        <v>29</v>
      </c>
      <c r="B12" s="139" t="s">
        <v>8</v>
      </c>
      <c r="C12" s="134" t="s">
        <v>9</v>
      </c>
      <c r="D12" s="21" t="s">
        <v>9</v>
      </c>
    </row>
    <row r="13" spans="1:4" x14ac:dyDescent="0.25">
      <c r="A13" s="138" t="s">
        <v>31</v>
      </c>
      <c r="B13" s="139" t="s">
        <v>1385</v>
      </c>
      <c r="C13" s="140">
        <v>90</v>
      </c>
      <c r="D13" s="21" t="s">
        <v>353</v>
      </c>
    </row>
    <row r="14" spans="1:4" x14ac:dyDescent="0.25">
      <c r="A14" s="138" t="s">
        <v>33</v>
      </c>
      <c r="B14" s="139" t="s">
        <v>11</v>
      </c>
      <c r="C14" s="140">
        <v>90</v>
      </c>
      <c r="D14" s="21" t="s">
        <v>354</v>
      </c>
    </row>
    <row r="15" spans="1:4" x14ac:dyDescent="0.25">
      <c r="A15" s="138" t="s">
        <v>34</v>
      </c>
      <c r="B15" s="139" t="s">
        <v>11</v>
      </c>
      <c r="C15" s="142">
        <v>0.2</v>
      </c>
      <c r="D15" s="21" t="s">
        <v>354</v>
      </c>
    </row>
    <row r="16" spans="1:4" x14ac:dyDescent="0.25">
      <c r="A16" s="138" t="s">
        <v>35</v>
      </c>
      <c r="B16" s="139" t="s">
        <v>1155</v>
      </c>
      <c r="C16" s="134" t="s">
        <v>9</v>
      </c>
      <c r="D16" s="21" t="s">
        <v>375</v>
      </c>
    </row>
    <row r="17" spans="1:4" ht="37.5" x14ac:dyDescent="0.25">
      <c r="A17" s="138" t="s">
        <v>37</v>
      </c>
      <c r="B17" s="139" t="s">
        <v>595</v>
      </c>
      <c r="C17" s="134" t="s">
        <v>9</v>
      </c>
      <c r="D17" s="21" t="s">
        <v>1882</v>
      </c>
    </row>
    <row r="18" spans="1:4" x14ac:dyDescent="0.25">
      <c r="A18" s="138" t="s">
        <v>40</v>
      </c>
      <c r="B18" s="139" t="s">
        <v>11</v>
      </c>
      <c r="C18" s="140">
        <v>90</v>
      </c>
      <c r="D18" s="21" t="s">
        <v>349</v>
      </c>
    </row>
    <row r="19" spans="1:4" ht="24" x14ac:dyDescent="0.25">
      <c r="A19" s="138" t="s">
        <v>41</v>
      </c>
      <c r="B19" s="139" t="s">
        <v>11</v>
      </c>
      <c r="C19" s="142">
        <v>0.2</v>
      </c>
      <c r="D19" s="21" t="s">
        <v>376</v>
      </c>
    </row>
    <row r="20" spans="1:4" x14ac:dyDescent="0.25">
      <c r="A20" s="138" t="s">
        <v>42</v>
      </c>
      <c r="B20" s="139" t="s">
        <v>357</v>
      </c>
      <c r="C20" s="134" t="s">
        <v>9</v>
      </c>
      <c r="D20" s="21" t="s">
        <v>375</v>
      </c>
    </row>
    <row r="21" spans="1:4" x14ac:dyDescent="0.25">
      <c r="A21" s="138" t="s">
        <v>44</v>
      </c>
      <c r="B21" s="139" t="s">
        <v>11</v>
      </c>
      <c r="C21" s="140">
        <v>90</v>
      </c>
      <c r="D21" s="21" t="s">
        <v>354</v>
      </c>
    </row>
    <row r="22" spans="1:4" x14ac:dyDescent="0.25">
      <c r="A22" s="138" t="s">
        <v>46</v>
      </c>
      <c r="B22" s="139" t="s">
        <v>597</v>
      </c>
      <c r="C22" s="134">
        <v>120</v>
      </c>
      <c r="D22" s="21" t="s">
        <v>9</v>
      </c>
    </row>
    <row r="23" spans="1:4" x14ac:dyDescent="0.25">
      <c r="A23" s="138" t="s">
        <v>47</v>
      </c>
      <c r="B23" s="139" t="s">
        <v>11</v>
      </c>
      <c r="C23" s="140" t="s">
        <v>358</v>
      </c>
      <c r="D23" s="21" t="s">
        <v>359</v>
      </c>
    </row>
    <row r="24" spans="1:4" x14ac:dyDescent="0.25">
      <c r="A24" s="138" t="s">
        <v>48</v>
      </c>
      <c r="B24" s="139" t="s">
        <v>599</v>
      </c>
      <c r="C24" s="142">
        <v>0.2</v>
      </c>
      <c r="D24" s="21" t="s">
        <v>1386</v>
      </c>
    </row>
    <row r="25" spans="1:4" x14ac:dyDescent="0.25">
      <c r="A25" s="138" t="s">
        <v>51</v>
      </c>
      <c r="B25" s="139" t="s">
        <v>11</v>
      </c>
      <c r="C25" s="140">
        <v>90</v>
      </c>
      <c r="D25" s="21" t="s">
        <v>360</v>
      </c>
    </row>
    <row r="26" spans="1:4" x14ac:dyDescent="0.25">
      <c r="A26" s="138" t="s">
        <v>52</v>
      </c>
      <c r="B26" s="139" t="s">
        <v>357</v>
      </c>
      <c r="C26" s="134" t="s">
        <v>9</v>
      </c>
      <c r="D26" s="21" t="s">
        <v>375</v>
      </c>
    </row>
    <row r="27" spans="1:4" x14ac:dyDescent="0.25">
      <c r="A27" s="138" t="s">
        <v>55</v>
      </c>
      <c r="B27" s="139" t="s">
        <v>357</v>
      </c>
      <c r="C27" s="134" t="s">
        <v>9</v>
      </c>
      <c r="D27" s="21" t="s">
        <v>375</v>
      </c>
    </row>
    <row r="28" spans="1:4" x14ac:dyDescent="0.25">
      <c r="A28" s="138" t="s">
        <v>56</v>
      </c>
      <c r="B28" s="139" t="s">
        <v>1322</v>
      </c>
      <c r="C28" s="140">
        <v>90</v>
      </c>
      <c r="D28" s="21" t="s">
        <v>360</v>
      </c>
    </row>
    <row r="29" spans="1:4" x14ac:dyDescent="0.25">
      <c r="A29" s="138" t="s">
        <v>57</v>
      </c>
      <c r="B29" s="139" t="s">
        <v>11</v>
      </c>
      <c r="C29" s="140">
        <v>90</v>
      </c>
      <c r="D29" s="21" t="s">
        <v>349</v>
      </c>
    </row>
    <row r="30" spans="1:4" x14ac:dyDescent="0.25">
      <c r="A30" s="138" t="s">
        <v>58</v>
      </c>
      <c r="B30" s="139" t="s">
        <v>357</v>
      </c>
      <c r="C30" s="134" t="s">
        <v>9</v>
      </c>
      <c r="D30" s="21" t="s">
        <v>375</v>
      </c>
    </row>
    <row r="31" spans="1:4" x14ac:dyDescent="0.25">
      <c r="A31" s="138" t="s">
        <v>59</v>
      </c>
      <c r="B31" s="139" t="s">
        <v>357</v>
      </c>
      <c r="C31" s="134" t="s">
        <v>9</v>
      </c>
      <c r="D31" s="21" t="s">
        <v>375</v>
      </c>
    </row>
    <row r="32" spans="1:4" x14ac:dyDescent="0.25">
      <c r="A32" s="138" t="s">
        <v>60</v>
      </c>
      <c r="B32" s="139" t="s">
        <v>11</v>
      </c>
      <c r="C32" s="134" t="s">
        <v>361</v>
      </c>
      <c r="D32" s="21" t="s">
        <v>349</v>
      </c>
    </row>
    <row r="33" spans="1:4" x14ac:dyDescent="0.25">
      <c r="A33" s="138" t="s">
        <v>61</v>
      </c>
      <c r="B33" s="139" t="s">
        <v>357</v>
      </c>
      <c r="C33" s="134" t="s">
        <v>9</v>
      </c>
      <c r="D33" s="21" t="s">
        <v>375</v>
      </c>
    </row>
    <row r="34" spans="1:4" x14ac:dyDescent="0.25">
      <c r="A34" s="138" t="s">
        <v>62</v>
      </c>
      <c r="B34" s="139" t="s">
        <v>1385</v>
      </c>
      <c r="C34" s="134" t="s">
        <v>1387</v>
      </c>
      <c r="D34" s="21" t="s">
        <v>1387</v>
      </c>
    </row>
    <row r="35" spans="1:4" x14ac:dyDescent="0.25">
      <c r="A35" s="138" t="s">
        <v>63</v>
      </c>
      <c r="B35" s="139" t="s">
        <v>357</v>
      </c>
      <c r="C35" s="134" t="s">
        <v>9</v>
      </c>
      <c r="D35" s="21" t="s">
        <v>375</v>
      </c>
    </row>
    <row r="36" spans="1:4" x14ac:dyDescent="0.25">
      <c r="A36" s="138" t="s">
        <v>65</v>
      </c>
      <c r="B36" s="139" t="s">
        <v>11</v>
      </c>
      <c r="C36" s="140">
        <v>90</v>
      </c>
      <c r="D36" s="21" t="s">
        <v>349</v>
      </c>
    </row>
    <row r="37" spans="1:4" x14ac:dyDescent="0.25">
      <c r="A37" s="138" t="s">
        <v>66</v>
      </c>
      <c r="B37" s="139" t="s">
        <v>357</v>
      </c>
      <c r="C37" s="134" t="s">
        <v>9</v>
      </c>
      <c r="D37" s="21" t="s">
        <v>375</v>
      </c>
    </row>
    <row r="38" spans="1:4" x14ac:dyDescent="0.25">
      <c r="A38" s="138" t="s">
        <v>67</v>
      </c>
      <c r="B38" s="139" t="s">
        <v>1388</v>
      </c>
      <c r="C38" s="134" t="s">
        <v>9</v>
      </c>
      <c r="D38" s="21" t="s">
        <v>375</v>
      </c>
    </row>
    <row r="39" spans="1:4" ht="15" customHeight="1" x14ac:dyDescent="0.25">
      <c r="A39" s="138" t="s">
        <v>69</v>
      </c>
      <c r="B39" s="139" t="s">
        <v>11</v>
      </c>
      <c r="C39" s="140">
        <v>90</v>
      </c>
      <c r="D39" s="21" t="s">
        <v>363</v>
      </c>
    </row>
    <row r="40" spans="1:4" x14ac:dyDescent="0.25">
      <c r="A40" s="138" t="s">
        <v>70</v>
      </c>
      <c r="B40" s="139" t="s">
        <v>11</v>
      </c>
      <c r="C40" s="130" t="s">
        <v>1389</v>
      </c>
      <c r="D40" s="21" t="s">
        <v>349</v>
      </c>
    </row>
    <row r="41" spans="1:4" x14ac:dyDescent="0.25">
      <c r="A41" s="138" t="s">
        <v>71</v>
      </c>
      <c r="B41" s="139" t="s">
        <v>357</v>
      </c>
      <c r="C41" s="134" t="s">
        <v>9</v>
      </c>
      <c r="D41" s="21" t="s">
        <v>375</v>
      </c>
    </row>
    <row r="42" spans="1:4" x14ac:dyDescent="0.25">
      <c r="A42" s="138" t="s">
        <v>72</v>
      </c>
      <c r="B42" s="139" t="s">
        <v>11</v>
      </c>
      <c r="C42" s="140">
        <v>90</v>
      </c>
      <c r="D42" s="21" t="s">
        <v>354</v>
      </c>
    </row>
    <row r="43" spans="1:4" x14ac:dyDescent="0.25">
      <c r="A43" s="138" t="s">
        <v>74</v>
      </c>
      <c r="B43" s="139" t="s">
        <v>357</v>
      </c>
      <c r="C43" s="134" t="s">
        <v>9</v>
      </c>
      <c r="D43" s="21" t="s">
        <v>375</v>
      </c>
    </row>
    <row r="44" spans="1:4" x14ac:dyDescent="0.25">
      <c r="A44" s="929" t="s">
        <v>75</v>
      </c>
      <c r="B44" s="927" t="s">
        <v>357</v>
      </c>
      <c r="C44" s="960" t="s">
        <v>9</v>
      </c>
      <c r="D44" s="928" t="s">
        <v>375</v>
      </c>
    </row>
    <row r="45" spans="1:4" ht="15.75" thickBot="1" x14ac:dyDescent="0.3">
      <c r="A45" s="1015"/>
      <c r="B45" s="1013"/>
      <c r="C45" s="134"/>
      <c r="D45" s="1014"/>
    </row>
    <row r="46" spans="1:4" ht="18.75" customHeight="1" x14ac:dyDescent="0.25">
      <c r="A46" s="1098" t="s">
        <v>372</v>
      </c>
      <c r="B46" s="1163"/>
      <c r="C46" s="1163"/>
      <c r="D46" s="1164"/>
    </row>
    <row r="47" spans="1:4" x14ac:dyDescent="0.25">
      <c r="A47" s="136"/>
      <c r="B47" s="1165" t="s">
        <v>347</v>
      </c>
      <c r="C47" s="1167" t="s">
        <v>373</v>
      </c>
      <c r="D47" s="1168"/>
    </row>
    <row r="48" spans="1:4" x14ac:dyDescent="0.25">
      <c r="A48" s="137" t="s">
        <v>1</v>
      </c>
      <c r="B48" s="1166"/>
      <c r="C48" s="979" t="s">
        <v>374</v>
      </c>
      <c r="D48" s="968" t="s">
        <v>348</v>
      </c>
    </row>
    <row r="49" spans="1:4" x14ac:dyDescent="0.25">
      <c r="A49" s="138" t="s">
        <v>76</v>
      </c>
      <c r="B49" s="139" t="s">
        <v>1390</v>
      </c>
      <c r="C49" s="134" t="s">
        <v>9</v>
      </c>
      <c r="D49" s="21" t="s">
        <v>375</v>
      </c>
    </row>
    <row r="50" spans="1:4" x14ac:dyDescent="0.25">
      <c r="A50" s="138" t="s">
        <v>78</v>
      </c>
      <c r="B50" s="139" t="s">
        <v>1391</v>
      </c>
      <c r="C50" s="140">
        <v>250</v>
      </c>
      <c r="D50" s="21" t="s">
        <v>353</v>
      </c>
    </row>
    <row r="51" spans="1:4" x14ac:dyDescent="0.25">
      <c r="A51" s="138" t="s">
        <v>79</v>
      </c>
      <c r="B51" s="139" t="s">
        <v>1270</v>
      </c>
      <c r="C51" s="140">
        <v>120</v>
      </c>
      <c r="D51" s="21" t="s">
        <v>369</v>
      </c>
    </row>
    <row r="52" spans="1:4" x14ac:dyDescent="0.25">
      <c r="A52" s="138" t="s">
        <v>80</v>
      </c>
      <c r="B52" s="139" t="s">
        <v>357</v>
      </c>
      <c r="C52" s="134" t="s">
        <v>9</v>
      </c>
      <c r="D52" s="21" t="s">
        <v>375</v>
      </c>
    </row>
    <row r="53" spans="1:4" x14ac:dyDescent="0.25">
      <c r="A53" s="138" t="s">
        <v>81</v>
      </c>
      <c r="B53" s="139" t="s">
        <v>357</v>
      </c>
      <c r="C53" s="134" t="s">
        <v>9</v>
      </c>
      <c r="D53" s="21" t="s">
        <v>375</v>
      </c>
    </row>
    <row r="54" spans="1:4" x14ac:dyDescent="0.25">
      <c r="A54" s="138" t="s">
        <v>83</v>
      </c>
      <c r="B54" s="139" t="s">
        <v>11</v>
      </c>
      <c r="C54" s="140">
        <v>90</v>
      </c>
      <c r="D54" s="21" t="s">
        <v>354</v>
      </c>
    </row>
    <row r="55" spans="1:4" x14ac:dyDescent="0.25">
      <c r="A55" s="138" t="s">
        <v>85</v>
      </c>
      <c r="B55" s="139" t="s">
        <v>357</v>
      </c>
      <c r="C55" s="134" t="s">
        <v>9</v>
      </c>
      <c r="D55" s="21" t="s">
        <v>375</v>
      </c>
    </row>
    <row r="56" spans="1:4" x14ac:dyDescent="0.25">
      <c r="A56" s="138" t="s">
        <v>87</v>
      </c>
      <c r="B56" s="139" t="s">
        <v>357</v>
      </c>
      <c r="C56" s="134" t="s">
        <v>9</v>
      </c>
      <c r="D56" s="21" t="s">
        <v>375</v>
      </c>
    </row>
    <row r="57" spans="1:4" x14ac:dyDescent="0.25">
      <c r="A57" s="138" t="s">
        <v>88</v>
      </c>
      <c r="B57" s="139" t="s">
        <v>357</v>
      </c>
      <c r="C57" s="134" t="s">
        <v>9</v>
      </c>
      <c r="D57" s="21" t="s">
        <v>375</v>
      </c>
    </row>
    <row r="58" spans="1:4" x14ac:dyDescent="0.25">
      <c r="A58" s="143" t="s">
        <v>89</v>
      </c>
      <c r="B58" s="144" t="s">
        <v>357</v>
      </c>
      <c r="C58" s="134" t="s">
        <v>9</v>
      </c>
      <c r="D58" s="21" t="s">
        <v>375</v>
      </c>
    </row>
    <row r="59" spans="1:4" x14ac:dyDescent="0.25">
      <c r="A59" s="1156" t="s">
        <v>239</v>
      </c>
      <c r="B59" s="1161"/>
      <c r="C59" s="1161"/>
      <c r="D59" s="1162"/>
    </row>
    <row r="60" spans="1:4" x14ac:dyDescent="0.25">
      <c r="A60" s="145"/>
      <c r="B60" s="20"/>
      <c r="C60" s="134"/>
      <c r="D60" s="20"/>
    </row>
    <row r="61" spans="1:4" x14ac:dyDescent="0.25">
      <c r="A61" s="145"/>
      <c r="B61" s="20"/>
      <c r="C61" s="134"/>
      <c r="D61" s="20"/>
    </row>
    <row r="62" spans="1:4" x14ac:dyDescent="0.25">
      <c r="A62" s="145"/>
      <c r="B62" s="20"/>
      <c r="C62" s="134"/>
      <c r="D62" s="20"/>
    </row>
    <row r="63" spans="1:4" x14ac:dyDescent="0.25">
      <c r="A63" s="145"/>
      <c r="B63" s="20"/>
      <c r="C63" s="134"/>
      <c r="D63" s="20"/>
    </row>
    <row r="64" spans="1:4" x14ac:dyDescent="0.25">
      <c r="A64" s="145"/>
      <c r="B64" s="20"/>
      <c r="C64" s="134"/>
      <c r="D64" s="20"/>
    </row>
    <row r="65" spans="1:4" x14ac:dyDescent="0.25">
      <c r="A65" s="145"/>
      <c r="B65" s="20"/>
      <c r="C65" s="134"/>
      <c r="D65" s="20"/>
    </row>
    <row r="66" spans="1:4" x14ac:dyDescent="0.25">
      <c r="A66" s="145"/>
      <c r="B66" s="20"/>
      <c r="C66" s="134"/>
      <c r="D66" s="20"/>
    </row>
    <row r="71" spans="1:4" x14ac:dyDescent="0.25">
      <c r="A71" s="145"/>
      <c r="B71" s="20"/>
      <c r="C71" s="134"/>
      <c r="D71" s="20"/>
    </row>
    <row r="72" spans="1:4" x14ac:dyDescent="0.25">
      <c r="A72" s="145"/>
      <c r="B72" s="20"/>
      <c r="C72" s="134"/>
      <c r="D72" s="20"/>
    </row>
    <row r="73" spans="1:4" x14ac:dyDescent="0.25">
      <c r="A73" s="145"/>
      <c r="B73" s="20"/>
      <c r="C73" s="134"/>
      <c r="D73" s="20"/>
    </row>
    <row r="74" spans="1:4" x14ac:dyDescent="0.25">
      <c r="A74" s="145"/>
      <c r="B74" s="20"/>
      <c r="C74" s="134"/>
      <c r="D74" s="20"/>
    </row>
    <row r="75" spans="1:4" x14ac:dyDescent="0.25">
      <c r="A75" s="145"/>
      <c r="B75" s="20"/>
      <c r="C75" s="134"/>
      <c r="D75" s="20"/>
    </row>
    <row r="90" spans="1:4" x14ac:dyDescent="0.25">
      <c r="A90" s="146"/>
      <c r="B90" s="146"/>
      <c r="C90" s="147"/>
      <c r="D90" s="146"/>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D1"/>
      <pageMargins left="0.7" right="0.7" top="0.75" bottom="0.75" header="0.3" footer="0.3"/>
      <pageSetup orientation="portrait" r:id="rId2"/>
    </customSheetView>
  </customSheetViews>
  <mergeCells count="7">
    <mergeCell ref="A59:D59"/>
    <mergeCell ref="A1:D1"/>
    <mergeCell ref="B2:B3"/>
    <mergeCell ref="C2:D2"/>
    <mergeCell ref="A46:D46"/>
    <mergeCell ref="B47:B48"/>
    <mergeCell ref="C47:D47"/>
  </mergeCells>
  <pageMargins left="0.7" right="0.7" top="0.75" bottom="0.75" header="0.3" footer="0.3"/>
  <pageSetup scale="99" orientation="portrait" r:id="rId3"/>
  <rowBreaks count="1" manualBreakCount="1">
    <brk id="45" max="3" man="1"/>
  </rowBreaks>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9"/>
  <sheetViews>
    <sheetView zoomScaleNormal="100" workbookViewId="0">
      <selection sqref="A1:E1"/>
    </sheetView>
  </sheetViews>
  <sheetFormatPr defaultRowHeight="15" x14ac:dyDescent="0.25"/>
  <cols>
    <col min="1" max="1" width="12.42578125" style="162" customWidth="1"/>
    <col min="2" max="3" width="19.28515625" style="162" customWidth="1"/>
    <col min="4" max="4" width="19.28515625" style="90" customWidth="1"/>
    <col min="5" max="5" width="19.42578125" style="90" customWidth="1"/>
    <col min="6" max="16384" width="9.140625" style="106"/>
  </cols>
  <sheetData>
    <row r="1" spans="1:5" ht="18.75" customHeight="1" x14ac:dyDescent="0.25">
      <c r="A1" s="1142" t="s">
        <v>1236</v>
      </c>
      <c r="B1" s="1143"/>
      <c r="C1" s="1143"/>
      <c r="D1" s="1143"/>
      <c r="E1" s="1144"/>
    </row>
    <row r="2" spans="1:5" x14ac:dyDescent="0.25">
      <c r="A2" s="150"/>
      <c r="B2" s="1169" t="s">
        <v>377</v>
      </c>
      <c r="C2" s="1170"/>
      <c r="D2" s="1171" t="s">
        <v>378</v>
      </c>
      <c r="E2" s="1137"/>
    </row>
    <row r="3" spans="1:5" x14ac:dyDescent="0.25">
      <c r="A3" s="151" t="s">
        <v>1</v>
      </c>
      <c r="B3" s="93" t="s">
        <v>379</v>
      </c>
      <c r="C3" s="94" t="s">
        <v>380</v>
      </c>
      <c r="D3" s="93" t="s">
        <v>379</v>
      </c>
      <c r="E3" s="152" t="s">
        <v>380</v>
      </c>
    </row>
    <row r="4" spans="1:5" x14ac:dyDescent="0.25">
      <c r="A4" s="150" t="s">
        <v>7</v>
      </c>
      <c r="B4" s="7" t="s">
        <v>381</v>
      </c>
      <c r="C4" s="994" t="s">
        <v>382</v>
      </c>
      <c r="D4" s="153" t="s">
        <v>383</v>
      </c>
      <c r="E4" s="154" t="s">
        <v>383</v>
      </c>
    </row>
    <row r="5" spans="1:5" x14ac:dyDescent="0.25">
      <c r="A5" s="150" t="s">
        <v>10</v>
      </c>
      <c r="B5" s="7" t="s">
        <v>381</v>
      </c>
      <c r="C5" s="995" t="s">
        <v>381</v>
      </c>
      <c r="D5" s="155" t="s">
        <v>384</v>
      </c>
      <c r="E5" s="156" t="s">
        <v>384</v>
      </c>
    </row>
    <row r="6" spans="1:5" ht="25.5" x14ac:dyDescent="0.25">
      <c r="A6" s="150" t="s">
        <v>14</v>
      </c>
      <c r="B6" s="7" t="s">
        <v>385</v>
      </c>
      <c r="C6" s="996" t="s">
        <v>381</v>
      </c>
      <c r="D6" s="157" t="s">
        <v>384</v>
      </c>
      <c r="E6" s="156" t="s">
        <v>384</v>
      </c>
    </row>
    <row r="7" spans="1:5" x14ac:dyDescent="0.25">
      <c r="A7" s="150" t="s">
        <v>17</v>
      </c>
      <c r="B7" s="7" t="s">
        <v>381</v>
      </c>
      <c r="C7" s="996" t="s">
        <v>381</v>
      </c>
      <c r="D7" s="157" t="s">
        <v>384</v>
      </c>
      <c r="E7" s="156" t="s">
        <v>384</v>
      </c>
    </row>
    <row r="8" spans="1:5" x14ac:dyDescent="0.25">
      <c r="A8" s="150" t="s">
        <v>135</v>
      </c>
      <c r="B8" s="153" t="s">
        <v>386</v>
      </c>
      <c r="C8" s="996" t="s">
        <v>381</v>
      </c>
      <c r="D8" s="157" t="s">
        <v>384</v>
      </c>
      <c r="E8" s="156" t="s">
        <v>384</v>
      </c>
    </row>
    <row r="9" spans="1:5" x14ac:dyDescent="0.25">
      <c r="A9" s="150" t="s">
        <v>136</v>
      </c>
      <c r="B9" s="7" t="s">
        <v>381</v>
      </c>
      <c r="C9" s="996" t="s">
        <v>382</v>
      </c>
      <c r="D9" s="7" t="s">
        <v>384</v>
      </c>
      <c r="E9" s="158" t="s">
        <v>382</v>
      </c>
    </row>
    <row r="10" spans="1:5" x14ac:dyDescent="0.25">
      <c r="A10" s="150" t="s">
        <v>25</v>
      </c>
      <c r="B10" s="7" t="s">
        <v>381</v>
      </c>
      <c r="C10" s="996" t="s">
        <v>381</v>
      </c>
      <c r="D10" s="157" t="s">
        <v>384</v>
      </c>
      <c r="E10" s="156" t="s">
        <v>384</v>
      </c>
    </row>
    <row r="11" spans="1:5" x14ac:dyDescent="0.25">
      <c r="A11" s="150" t="s">
        <v>27</v>
      </c>
      <c r="B11" s="7" t="s">
        <v>381</v>
      </c>
      <c r="C11" s="996" t="s">
        <v>381</v>
      </c>
      <c r="D11" s="157" t="s">
        <v>384</v>
      </c>
      <c r="E11" s="156" t="s">
        <v>384</v>
      </c>
    </row>
    <row r="12" spans="1:5" x14ac:dyDescent="0.25">
      <c r="A12" s="150" t="s">
        <v>29</v>
      </c>
      <c r="B12" s="7" t="s">
        <v>39</v>
      </c>
      <c r="C12" s="961" t="s">
        <v>381</v>
      </c>
      <c r="D12" s="155" t="s">
        <v>39</v>
      </c>
      <c r="E12" s="158" t="s">
        <v>384</v>
      </c>
    </row>
    <row r="13" spans="1:5" x14ac:dyDescent="0.25">
      <c r="A13" s="150" t="s">
        <v>31</v>
      </c>
      <c r="B13" s="7" t="s">
        <v>381</v>
      </c>
      <c r="C13" s="996" t="s">
        <v>381</v>
      </c>
      <c r="D13" s="157" t="s">
        <v>384</v>
      </c>
      <c r="E13" s="156" t="s">
        <v>384</v>
      </c>
    </row>
    <row r="14" spans="1:5" x14ac:dyDescent="0.25">
      <c r="A14" s="150" t="s">
        <v>33</v>
      </c>
      <c r="B14" s="7" t="s">
        <v>381</v>
      </c>
      <c r="C14" s="996" t="s">
        <v>381</v>
      </c>
      <c r="D14" s="157" t="s">
        <v>384</v>
      </c>
      <c r="E14" s="156" t="s">
        <v>384</v>
      </c>
    </row>
    <row r="15" spans="1:5" x14ac:dyDescent="0.25">
      <c r="A15" s="150" t="s">
        <v>34</v>
      </c>
      <c r="B15" s="7" t="s">
        <v>381</v>
      </c>
      <c r="C15" s="996" t="s">
        <v>381</v>
      </c>
      <c r="D15" s="157" t="s">
        <v>384</v>
      </c>
      <c r="E15" s="156" t="s">
        <v>384</v>
      </c>
    </row>
    <row r="16" spans="1:5" x14ac:dyDescent="0.25">
      <c r="A16" s="150" t="s">
        <v>35</v>
      </c>
      <c r="B16" s="7" t="s">
        <v>381</v>
      </c>
      <c r="C16" s="996" t="s">
        <v>381</v>
      </c>
      <c r="D16" s="155" t="s">
        <v>384</v>
      </c>
      <c r="E16" s="156" t="s">
        <v>384</v>
      </c>
    </row>
    <row r="17" spans="1:5" x14ac:dyDescent="0.25">
      <c r="A17" s="150" t="s">
        <v>37</v>
      </c>
      <c r="B17" s="7" t="s">
        <v>381</v>
      </c>
      <c r="C17" s="996" t="s">
        <v>381</v>
      </c>
      <c r="D17" s="155" t="s">
        <v>384</v>
      </c>
      <c r="E17" s="156" t="s">
        <v>384</v>
      </c>
    </row>
    <row r="18" spans="1:5" x14ac:dyDescent="0.25">
      <c r="A18" s="150" t="s">
        <v>40</v>
      </c>
      <c r="B18" s="7" t="s">
        <v>381</v>
      </c>
      <c r="C18" s="996" t="s">
        <v>381</v>
      </c>
      <c r="D18" s="155" t="s">
        <v>384</v>
      </c>
      <c r="E18" s="156" t="s">
        <v>384</v>
      </c>
    </row>
    <row r="19" spans="1:5" x14ac:dyDescent="0.25">
      <c r="A19" s="150" t="s">
        <v>41</v>
      </c>
      <c r="B19" s="7" t="s">
        <v>381</v>
      </c>
      <c r="C19" s="996" t="s">
        <v>381</v>
      </c>
      <c r="D19" s="155" t="s">
        <v>384</v>
      </c>
      <c r="E19" s="156" t="s">
        <v>384</v>
      </c>
    </row>
    <row r="20" spans="1:5" x14ac:dyDescent="0.25">
      <c r="A20" s="150" t="s">
        <v>42</v>
      </c>
      <c r="B20" s="7" t="s">
        <v>381</v>
      </c>
      <c r="C20" s="996" t="s">
        <v>381</v>
      </c>
      <c r="D20" s="155" t="s">
        <v>384</v>
      </c>
      <c r="E20" s="156" t="s">
        <v>384</v>
      </c>
    </row>
    <row r="21" spans="1:5" x14ac:dyDescent="0.25">
      <c r="A21" s="150" t="s">
        <v>44</v>
      </c>
      <c r="B21" s="7" t="s">
        <v>381</v>
      </c>
      <c r="C21" s="995" t="s">
        <v>381</v>
      </c>
      <c r="D21" s="157" t="s">
        <v>384</v>
      </c>
      <c r="E21" s="156" t="s">
        <v>384</v>
      </c>
    </row>
    <row r="22" spans="1:5" x14ac:dyDescent="0.25">
      <c r="A22" s="150" t="s">
        <v>46</v>
      </c>
      <c r="B22" s="153" t="s">
        <v>381</v>
      </c>
      <c r="C22" s="996" t="s">
        <v>382</v>
      </c>
      <c r="D22" s="157" t="s">
        <v>384</v>
      </c>
      <c r="E22" s="158" t="s">
        <v>382</v>
      </c>
    </row>
    <row r="23" spans="1:5" x14ac:dyDescent="0.25">
      <c r="A23" s="150" t="s">
        <v>47</v>
      </c>
      <c r="B23" s="153" t="s">
        <v>381</v>
      </c>
      <c r="C23" s="995" t="s">
        <v>381</v>
      </c>
      <c r="D23" s="155" t="s">
        <v>384</v>
      </c>
      <c r="E23" s="156" t="s">
        <v>384</v>
      </c>
    </row>
    <row r="24" spans="1:5" x14ac:dyDescent="0.25">
      <c r="A24" s="150" t="s">
        <v>48</v>
      </c>
      <c r="B24" s="7" t="s">
        <v>381</v>
      </c>
      <c r="C24" s="996" t="s">
        <v>381</v>
      </c>
      <c r="D24" s="155" t="s">
        <v>384</v>
      </c>
      <c r="E24" s="156" t="s">
        <v>384</v>
      </c>
    </row>
    <row r="25" spans="1:5" x14ac:dyDescent="0.25">
      <c r="A25" s="150" t="s">
        <v>51</v>
      </c>
      <c r="B25" s="7" t="s">
        <v>381</v>
      </c>
      <c r="C25" s="995" t="s">
        <v>381</v>
      </c>
      <c r="D25" s="155" t="s">
        <v>384</v>
      </c>
      <c r="E25" s="156" t="s">
        <v>384</v>
      </c>
    </row>
    <row r="26" spans="1:5" x14ac:dyDescent="0.25">
      <c r="A26" s="150" t="s">
        <v>52</v>
      </c>
      <c r="B26" s="7" t="s">
        <v>381</v>
      </c>
      <c r="C26" s="995" t="s">
        <v>381</v>
      </c>
      <c r="D26" s="155" t="s">
        <v>384</v>
      </c>
      <c r="E26" s="156" t="s">
        <v>384</v>
      </c>
    </row>
    <row r="27" spans="1:5" x14ac:dyDescent="0.25">
      <c r="A27" s="150" t="s">
        <v>55</v>
      </c>
      <c r="B27" s="7" t="s">
        <v>381</v>
      </c>
      <c r="C27" s="995" t="s">
        <v>381</v>
      </c>
      <c r="D27" s="155" t="s">
        <v>384</v>
      </c>
      <c r="E27" s="156" t="s">
        <v>384</v>
      </c>
    </row>
    <row r="28" spans="1:5" x14ac:dyDescent="0.25">
      <c r="A28" s="150" t="s">
        <v>56</v>
      </c>
      <c r="B28" s="153" t="s">
        <v>381</v>
      </c>
      <c r="C28" s="995" t="s">
        <v>381</v>
      </c>
      <c r="D28" s="155" t="s">
        <v>384</v>
      </c>
      <c r="E28" s="156" t="s">
        <v>384</v>
      </c>
    </row>
    <row r="29" spans="1:5" x14ac:dyDescent="0.25">
      <c r="A29" s="150" t="s">
        <v>57</v>
      </c>
      <c r="B29" s="7" t="s">
        <v>381</v>
      </c>
      <c r="C29" s="995" t="s">
        <v>381</v>
      </c>
      <c r="D29" s="155" t="s">
        <v>384</v>
      </c>
      <c r="E29" s="156" t="s">
        <v>384</v>
      </c>
    </row>
    <row r="30" spans="1:5" x14ac:dyDescent="0.25">
      <c r="A30" s="150" t="s">
        <v>58</v>
      </c>
      <c r="B30" s="7" t="s">
        <v>381</v>
      </c>
      <c r="C30" s="995" t="s">
        <v>381</v>
      </c>
      <c r="D30" s="155" t="s">
        <v>384</v>
      </c>
      <c r="E30" s="156" t="s">
        <v>384</v>
      </c>
    </row>
    <row r="31" spans="1:5" x14ac:dyDescent="0.25">
      <c r="A31" s="150" t="s">
        <v>59</v>
      </c>
      <c r="B31" s="7" t="s">
        <v>381</v>
      </c>
      <c r="C31" s="995" t="s">
        <v>381</v>
      </c>
      <c r="D31" s="155" t="s">
        <v>384</v>
      </c>
      <c r="E31" s="156" t="s">
        <v>384</v>
      </c>
    </row>
    <row r="32" spans="1:5" x14ac:dyDescent="0.25">
      <c r="A32" s="150" t="s">
        <v>60</v>
      </c>
      <c r="B32" s="153" t="s">
        <v>1883</v>
      </c>
      <c r="C32" s="995" t="s">
        <v>381</v>
      </c>
      <c r="D32" s="155" t="s">
        <v>384</v>
      </c>
      <c r="E32" s="156" t="s">
        <v>384</v>
      </c>
    </row>
    <row r="33" spans="1:5" x14ac:dyDescent="0.25">
      <c r="A33" s="150" t="s">
        <v>61</v>
      </c>
      <c r="B33" s="993" t="s">
        <v>381</v>
      </c>
      <c r="C33" s="995" t="s">
        <v>381</v>
      </c>
      <c r="D33" s="155" t="s">
        <v>384</v>
      </c>
      <c r="E33" s="156" t="s">
        <v>384</v>
      </c>
    </row>
    <row r="34" spans="1:5" ht="24" x14ac:dyDescent="0.25">
      <c r="A34" s="150" t="s">
        <v>62</v>
      </c>
      <c r="B34" s="7" t="s">
        <v>387</v>
      </c>
      <c r="C34" s="961" t="s">
        <v>39</v>
      </c>
      <c r="D34" s="155" t="s">
        <v>384</v>
      </c>
      <c r="E34" s="156" t="s">
        <v>384</v>
      </c>
    </row>
    <row r="35" spans="1:5" x14ac:dyDescent="0.25">
      <c r="A35" s="150" t="s">
        <v>63</v>
      </c>
      <c r="B35" s="7" t="s">
        <v>381</v>
      </c>
      <c r="C35" s="995" t="s">
        <v>381</v>
      </c>
      <c r="D35" s="155" t="s">
        <v>384</v>
      </c>
      <c r="E35" s="156" t="s">
        <v>384</v>
      </c>
    </row>
    <row r="36" spans="1:5" x14ac:dyDescent="0.25">
      <c r="A36" s="150" t="s">
        <v>65</v>
      </c>
      <c r="B36" s="153" t="s">
        <v>381</v>
      </c>
      <c r="C36" s="995" t="s">
        <v>381</v>
      </c>
      <c r="D36" s="155" t="s">
        <v>384</v>
      </c>
      <c r="E36" s="156" t="s">
        <v>384</v>
      </c>
    </row>
    <row r="37" spans="1:5" x14ac:dyDescent="0.25">
      <c r="A37" s="150" t="s">
        <v>66</v>
      </c>
      <c r="B37" s="153" t="s">
        <v>381</v>
      </c>
      <c r="C37" s="996" t="s">
        <v>381</v>
      </c>
      <c r="D37" s="153" t="s">
        <v>383</v>
      </c>
      <c r="E37" s="159" t="s">
        <v>383</v>
      </c>
    </row>
    <row r="38" spans="1:5" x14ac:dyDescent="0.25">
      <c r="A38" s="150" t="s">
        <v>67</v>
      </c>
      <c r="B38" s="153" t="s">
        <v>381</v>
      </c>
      <c r="C38" s="995" t="s">
        <v>381</v>
      </c>
      <c r="D38" s="155" t="s">
        <v>384</v>
      </c>
      <c r="E38" s="156" t="s">
        <v>384</v>
      </c>
    </row>
    <row r="39" spans="1:5" x14ac:dyDescent="0.25">
      <c r="A39" s="150" t="s">
        <v>69</v>
      </c>
      <c r="B39" s="7" t="s">
        <v>381</v>
      </c>
      <c r="C39" s="995" t="s">
        <v>382</v>
      </c>
      <c r="D39" s="155" t="s">
        <v>384</v>
      </c>
      <c r="E39" s="156" t="s">
        <v>382</v>
      </c>
    </row>
    <row r="40" spans="1:5" x14ac:dyDescent="0.25">
      <c r="A40" s="150" t="s">
        <v>70</v>
      </c>
      <c r="B40" s="153" t="s">
        <v>384</v>
      </c>
      <c r="C40" s="995" t="s">
        <v>384</v>
      </c>
      <c r="D40" s="155" t="s">
        <v>384</v>
      </c>
      <c r="E40" s="156" t="s">
        <v>384</v>
      </c>
    </row>
    <row r="41" spans="1:5" x14ac:dyDescent="0.25">
      <c r="A41" s="150" t="s">
        <v>71</v>
      </c>
      <c r="B41" s="153" t="s">
        <v>388</v>
      </c>
      <c r="C41" s="996" t="s">
        <v>388</v>
      </c>
      <c r="D41" s="155" t="s">
        <v>384</v>
      </c>
      <c r="E41" s="156" t="s">
        <v>384</v>
      </c>
    </row>
    <row r="42" spans="1:5" x14ac:dyDescent="0.25">
      <c r="A42" s="150" t="s">
        <v>72</v>
      </c>
      <c r="B42" s="7" t="s">
        <v>381</v>
      </c>
      <c r="C42" s="995" t="s">
        <v>381</v>
      </c>
      <c r="D42" s="155" t="s">
        <v>384</v>
      </c>
      <c r="E42" s="156" t="s">
        <v>384</v>
      </c>
    </row>
    <row r="43" spans="1:5" x14ac:dyDescent="0.25">
      <c r="A43" s="150" t="s">
        <v>74</v>
      </c>
      <c r="B43" s="7" t="s">
        <v>381</v>
      </c>
      <c r="C43" s="995" t="s">
        <v>384</v>
      </c>
      <c r="D43" s="155" t="s">
        <v>384</v>
      </c>
      <c r="E43" s="156" t="s">
        <v>384</v>
      </c>
    </row>
    <row r="44" spans="1:5" x14ac:dyDescent="0.25">
      <c r="A44" s="150" t="s">
        <v>75</v>
      </c>
      <c r="B44" s="7" t="s">
        <v>381</v>
      </c>
      <c r="C44" s="995" t="s">
        <v>381</v>
      </c>
      <c r="D44" s="155" t="s">
        <v>384</v>
      </c>
      <c r="E44" s="156" t="s">
        <v>384</v>
      </c>
    </row>
    <row r="45" spans="1:5" ht="15.75" thickBot="1" x14ac:dyDescent="0.3">
      <c r="A45" s="150"/>
      <c r="B45" s="7"/>
      <c r="C45" s="7"/>
      <c r="D45" s="155"/>
      <c r="E45" s="1026"/>
    </row>
    <row r="46" spans="1:5" ht="18.75" customHeight="1" x14ac:dyDescent="0.25">
      <c r="A46" s="1142" t="s">
        <v>1236</v>
      </c>
      <c r="B46" s="1143"/>
      <c r="C46" s="1143"/>
      <c r="D46" s="1143"/>
      <c r="E46" s="1144"/>
    </row>
    <row r="47" spans="1:5" ht="15" customHeight="1" x14ac:dyDescent="0.25">
      <c r="A47" s="150"/>
      <c r="B47" s="1169" t="s">
        <v>377</v>
      </c>
      <c r="C47" s="1170"/>
      <c r="D47" s="1171" t="s">
        <v>378</v>
      </c>
      <c r="E47" s="1137"/>
    </row>
    <row r="48" spans="1:5" x14ac:dyDescent="0.25">
      <c r="A48" s="151" t="s">
        <v>1</v>
      </c>
      <c r="B48" s="93" t="s">
        <v>379</v>
      </c>
      <c r="C48" s="94" t="s">
        <v>380</v>
      </c>
      <c r="D48" s="93" t="s">
        <v>379</v>
      </c>
      <c r="E48" s="152" t="s">
        <v>380</v>
      </c>
    </row>
    <row r="49" spans="1:5" x14ac:dyDescent="0.25">
      <c r="A49" s="150" t="s">
        <v>76</v>
      </c>
      <c r="B49" s="157" t="s">
        <v>39</v>
      </c>
      <c r="C49" s="961" t="s">
        <v>39</v>
      </c>
      <c r="D49" s="153" t="s">
        <v>383</v>
      </c>
      <c r="E49" s="940" t="s">
        <v>383</v>
      </c>
    </row>
    <row r="50" spans="1:5" x14ac:dyDescent="0.25">
      <c r="A50" s="150" t="s">
        <v>78</v>
      </c>
      <c r="B50" s="7" t="s">
        <v>381</v>
      </c>
      <c r="C50" s="995" t="s">
        <v>381</v>
      </c>
      <c r="D50" s="155" t="s">
        <v>384</v>
      </c>
      <c r="E50" s="156" t="s">
        <v>384</v>
      </c>
    </row>
    <row r="51" spans="1:5" ht="24" x14ac:dyDescent="0.25">
      <c r="A51" s="150" t="s">
        <v>79</v>
      </c>
      <c r="B51" s="7" t="s">
        <v>389</v>
      </c>
      <c r="C51" s="995" t="s">
        <v>381</v>
      </c>
      <c r="D51" s="7" t="s">
        <v>384</v>
      </c>
      <c r="E51" s="8" t="s">
        <v>384</v>
      </c>
    </row>
    <row r="52" spans="1:5" x14ac:dyDescent="0.25">
      <c r="A52" s="150" t="s">
        <v>80</v>
      </c>
      <c r="B52" s="7" t="s">
        <v>381</v>
      </c>
      <c r="C52" s="995" t="s">
        <v>381</v>
      </c>
      <c r="D52" s="7" t="s">
        <v>384</v>
      </c>
      <c r="E52" s="8" t="s">
        <v>384</v>
      </c>
    </row>
    <row r="53" spans="1:5" x14ac:dyDescent="0.25">
      <c r="A53" s="150" t="s">
        <v>81</v>
      </c>
      <c r="B53" s="7" t="s">
        <v>381</v>
      </c>
      <c r="C53" s="995" t="s">
        <v>381</v>
      </c>
      <c r="D53" s="7" t="s">
        <v>384</v>
      </c>
      <c r="E53" s="8" t="s">
        <v>384</v>
      </c>
    </row>
    <row r="54" spans="1:5" x14ac:dyDescent="0.25">
      <c r="A54" s="150" t="s">
        <v>83</v>
      </c>
      <c r="B54" s="7" t="s">
        <v>381</v>
      </c>
      <c r="C54" s="995" t="s">
        <v>382</v>
      </c>
      <c r="D54" s="7" t="s">
        <v>384</v>
      </c>
      <c r="E54" s="8" t="s">
        <v>382</v>
      </c>
    </row>
    <row r="55" spans="1:5" x14ac:dyDescent="0.25">
      <c r="A55" s="150" t="s">
        <v>85</v>
      </c>
      <c r="B55" s="153" t="s">
        <v>390</v>
      </c>
      <c r="C55" s="995" t="s">
        <v>381</v>
      </c>
      <c r="D55" s="7" t="s">
        <v>384</v>
      </c>
      <c r="E55" s="8" t="s">
        <v>384</v>
      </c>
    </row>
    <row r="56" spans="1:5" x14ac:dyDescent="0.25">
      <c r="A56" s="150" t="s">
        <v>87</v>
      </c>
      <c r="B56" s="7" t="s">
        <v>381</v>
      </c>
      <c r="C56" s="995" t="s">
        <v>381</v>
      </c>
      <c r="D56" s="7" t="s">
        <v>384</v>
      </c>
      <c r="E56" s="8" t="s">
        <v>384</v>
      </c>
    </row>
    <row r="57" spans="1:5" x14ac:dyDescent="0.25">
      <c r="A57" s="161" t="s">
        <v>88</v>
      </c>
      <c r="B57" s="153" t="s">
        <v>381</v>
      </c>
      <c r="C57" s="996" t="s">
        <v>381</v>
      </c>
      <c r="D57" s="153" t="s">
        <v>383</v>
      </c>
      <c r="E57" s="159" t="s">
        <v>383</v>
      </c>
    </row>
    <row r="58" spans="1:5" x14ac:dyDescent="0.25">
      <c r="A58" s="160" t="s">
        <v>89</v>
      </c>
      <c r="B58" s="14" t="s">
        <v>381</v>
      </c>
      <c r="C58" s="997" t="s">
        <v>381</v>
      </c>
      <c r="D58" s="14" t="s">
        <v>384</v>
      </c>
      <c r="E58" s="15" t="s">
        <v>384</v>
      </c>
    </row>
    <row r="59" spans="1:5" x14ac:dyDescent="0.25">
      <c r="A59" s="162" t="s">
        <v>391</v>
      </c>
    </row>
  </sheetData>
  <customSheetViews>
    <customSheetView guid="{CDACE462-E102-46FB-B7AD-F64470052348}">
      <selection activeCell="G19" sqref="G19"/>
      <pageMargins left="0.7" right="0.7" top="0.75" bottom="0.75" header="0.3" footer="0.3"/>
      <pageSetup orientation="portrait" r:id="rId1"/>
    </customSheetView>
    <customSheetView guid="{637755B1-4BDF-461E-9042-7506CE7F45C7}">
      <selection sqref="A1:E1"/>
      <pageMargins left="0.7" right="0.7" top="0.75" bottom="0.75" header="0.3" footer="0.3"/>
      <pageSetup orientation="portrait" r:id="rId2"/>
    </customSheetView>
  </customSheetViews>
  <mergeCells count="6">
    <mergeCell ref="A1:E1"/>
    <mergeCell ref="B2:C2"/>
    <mergeCell ref="D2:E2"/>
    <mergeCell ref="A46:E46"/>
    <mergeCell ref="B47:C47"/>
    <mergeCell ref="D47:E47"/>
  </mergeCells>
  <pageMargins left="0.7" right="0.7" top="0.75" bottom="0.75" header="0.3" footer="0.3"/>
  <pageSetup orientation="portrait" r:id="rId3"/>
  <rowBreaks count="1" manualBreakCount="1">
    <brk id="45"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6"/>
  <sheetViews>
    <sheetView workbookViewId="0">
      <selection sqref="A1:B1"/>
    </sheetView>
  </sheetViews>
  <sheetFormatPr defaultRowHeight="15.75" x14ac:dyDescent="0.25"/>
  <cols>
    <col min="1" max="1" width="14.42578125" style="55" customWidth="1"/>
    <col min="2" max="2" width="72.5703125" style="50" customWidth="1"/>
    <col min="3" max="3" width="3" style="49" customWidth="1"/>
    <col min="4" max="16384" width="9.140625" style="49"/>
  </cols>
  <sheetData>
    <row r="1" spans="1:2" ht="23.25" x14ac:dyDescent="0.25">
      <c r="A1" s="1080" t="s">
        <v>151</v>
      </c>
      <c r="B1" s="1081"/>
    </row>
    <row r="2" spans="1:2" x14ac:dyDescent="0.25">
      <c r="A2" s="51" t="s">
        <v>152</v>
      </c>
      <c r="B2" s="52" t="s">
        <v>1069</v>
      </c>
    </row>
    <row r="3" spans="1:2" x14ac:dyDescent="0.25">
      <c r="A3" s="51" t="s">
        <v>153</v>
      </c>
      <c r="B3" s="52" t="s">
        <v>1070</v>
      </c>
    </row>
    <row r="4" spans="1:2" x14ac:dyDescent="0.25">
      <c r="A4" s="51" t="s">
        <v>154</v>
      </c>
      <c r="B4" s="52" t="s">
        <v>1071</v>
      </c>
    </row>
    <row r="5" spans="1:2" x14ac:dyDescent="0.25">
      <c r="A5" s="51" t="s">
        <v>155</v>
      </c>
      <c r="B5" s="52" t="s">
        <v>1072</v>
      </c>
    </row>
    <row r="6" spans="1:2" x14ac:dyDescent="0.25">
      <c r="A6" s="51" t="s">
        <v>156</v>
      </c>
      <c r="B6" s="52" t="s">
        <v>1073</v>
      </c>
    </row>
    <row r="7" spans="1:2" x14ac:dyDescent="0.25">
      <c r="A7" s="51" t="s">
        <v>157</v>
      </c>
      <c r="B7" s="52" t="s">
        <v>1074</v>
      </c>
    </row>
    <row r="8" spans="1:2" ht="33" customHeight="1" x14ac:dyDescent="0.25">
      <c r="A8" s="53" t="s">
        <v>158</v>
      </c>
      <c r="B8" s="54" t="s">
        <v>1075</v>
      </c>
    </row>
    <row r="9" spans="1:2" ht="31.5" x14ac:dyDescent="0.25">
      <c r="A9" s="53" t="s">
        <v>159</v>
      </c>
      <c r="B9" s="54" t="s">
        <v>1076</v>
      </c>
    </row>
    <row r="10" spans="1:2" ht="31.5" x14ac:dyDescent="0.25">
      <c r="A10" s="53" t="s">
        <v>160</v>
      </c>
      <c r="B10" s="54" t="s">
        <v>1077</v>
      </c>
    </row>
    <row r="11" spans="1:2" x14ac:dyDescent="0.25">
      <c r="A11" s="53" t="s">
        <v>161</v>
      </c>
      <c r="B11" s="54" t="s">
        <v>1078</v>
      </c>
    </row>
    <row r="12" spans="1:2" x14ac:dyDescent="0.25">
      <c r="A12" s="55" t="s">
        <v>162</v>
      </c>
      <c r="B12" s="50" t="s">
        <v>1079</v>
      </c>
    </row>
    <row r="13" spans="1:2" x14ac:dyDescent="0.25">
      <c r="A13" s="55" t="s">
        <v>163</v>
      </c>
      <c r="B13" s="50" t="s">
        <v>1080</v>
      </c>
    </row>
    <row r="14" spans="1:2" x14ac:dyDescent="0.25">
      <c r="A14" s="55" t="s">
        <v>164</v>
      </c>
      <c r="B14" s="50" t="s">
        <v>1081</v>
      </c>
    </row>
    <row r="15" spans="1:2" x14ac:dyDescent="0.25">
      <c r="A15" s="53" t="s">
        <v>165</v>
      </c>
      <c r="B15" s="54" t="s">
        <v>1082</v>
      </c>
    </row>
    <row r="16" spans="1:2" x14ac:dyDescent="0.25">
      <c r="A16" s="53" t="s">
        <v>166</v>
      </c>
      <c r="B16" s="54" t="s">
        <v>1083</v>
      </c>
    </row>
    <row r="17" spans="1:3" x14ac:dyDescent="0.25">
      <c r="A17" s="53" t="s">
        <v>167</v>
      </c>
      <c r="B17" s="54" t="s">
        <v>1084</v>
      </c>
    </row>
    <row r="18" spans="1:3" x14ac:dyDescent="0.25">
      <c r="A18" s="55" t="s">
        <v>168</v>
      </c>
      <c r="B18" s="50" t="s">
        <v>1085</v>
      </c>
    </row>
    <row r="19" spans="1:3" x14ac:dyDescent="0.25">
      <c r="A19" s="53" t="s">
        <v>169</v>
      </c>
      <c r="B19" s="54" t="s">
        <v>1086</v>
      </c>
    </row>
    <row r="20" spans="1:3" x14ac:dyDescent="0.25">
      <c r="A20" s="53" t="s">
        <v>170</v>
      </c>
      <c r="B20" s="54" t="s">
        <v>1087</v>
      </c>
    </row>
    <row r="21" spans="1:3" x14ac:dyDescent="0.25">
      <c r="A21" s="53" t="s">
        <v>171</v>
      </c>
      <c r="B21" s="54" t="s">
        <v>1088</v>
      </c>
    </row>
    <row r="22" spans="1:3" x14ac:dyDescent="0.25">
      <c r="A22" s="53" t="s">
        <v>172</v>
      </c>
      <c r="B22" s="54" t="s">
        <v>1089</v>
      </c>
    </row>
    <row r="23" spans="1:3" x14ac:dyDescent="0.25">
      <c r="A23" s="53" t="s">
        <v>173</v>
      </c>
      <c r="B23" s="54" t="s">
        <v>1090</v>
      </c>
    </row>
    <row r="24" spans="1:3" x14ac:dyDescent="0.25">
      <c r="A24" s="53" t="s">
        <v>174</v>
      </c>
      <c r="B24" s="54" t="s">
        <v>1091</v>
      </c>
    </row>
    <row r="25" spans="1:3" x14ac:dyDescent="0.25">
      <c r="A25" s="53" t="s">
        <v>175</v>
      </c>
      <c r="B25" s="54" t="s">
        <v>1092</v>
      </c>
    </row>
    <row r="26" spans="1:3" x14ac:dyDescent="0.25">
      <c r="A26" s="53" t="s">
        <v>176</v>
      </c>
      <c r="B26" s="54" t="s">
        <v>1093</v>
      </c>
    </row>
    <row r="27" spans="1:3" ht="31.5" x14ac:dyDescent="0.25">
      <c r="A27" s="55" t="s">
        <v>177</v>
      </c>
      <c r="B27" s="50" t="s">
        <v>1094</v>
      </c>
    </row>
    <row r="28" spans="1:3" x14ac:dyDescent="0.25">
      <c r="A28" s="55" t="s">
        <v>972</v>
      </c>
      <c r="B28" s="50" t="s">
        <v>975</v>
      </c>
      <c r="C28" s="450"/>
    </row>
    <row r="29" spans="1:3" x14ac:dyDescent="0.25">
      <c r="A29" s="51" t="s">
        <v>178</v>
      </c>
      <c r="B29" s="52" t="s">
        <v>1095</v>
      </c>
    </row>
    <row r="30" spans="1:3" x14ac:dyDescent="0.25">
      <c r="A30" s="51" t="s">
        <v>179</v>
      </c>
      <c r="B30" s="52" t="s">
        <v>1096</v>
      </c>
    </row>
    <row r="31" spans="1:3" x14ac:dyDescent="0.25">
      <c r="A31" s="51" t="s">
        <v>180</v>
      </c>
      <c r="B31" s="52" t="s">
        <v>1097</v>
      </c>
    </row>
    <row r="32" spans="1:3" ht="31.5" x14ac:dyDescent="0.25">
      <c r="A32" s="51" t="s">
        <v>181</v>
      </c>
      <c r="B32" s="52" t="s">
        <v>1098</v>
      </c>
    </row>
    <row r="33" spans="1:3" ht="31.5" x14ac:dyDescent="0.25">
      <c r="A33" s="55" t="s">
        <v>182</v>
      </c>
      <c r="B33" s="50" t="s">
        <v>1099</v>
      </c>
    </row>
    <row r="34" spans="1:3" x14ac:dyDescent="0.25">
      <c r="A34" s="51" t="s">
        <v>183</v>
      </c>
      <c r="B34" s="52" t="s">
        <v>1100</v>
      </c>
    </row>
    <row r="35" spans="1:3" x14ac:dyDescent="0.25">
      <c r="A35" s="51" t="s">
        <v>184</v>
      </c>
      <c r="B35" s="52" t="s">
        <v>1101</v>
      </c>
    </row>
    <row r="36" spans="1:3" x14ac:dyDescent="0.25">
      <c r="A36" s="51" t="s">
        <v>185</v>
      </c>
      <c r="B36" s="52" t="s">
        <v>1102</v>
      </c>
    </row>
    <row r="37" spans="1:3" x14ac:dyDescent="0.25">
      <c r="A37" s="51" t="s">
        <v>186</v>
      </c>
      <c r="B37" s="52" t="s">
        <v>1103</v>
      </c>
    </row>
    <row r="38" spans="1:3" x14ac:dyDescent="0.25">
      <c r="A38" s="51" t="s">
        <v>187</v>
      </c>
      <c r="B38" s="52" t="s">
        <v>1104</v>
      </c>
    </row>
    <row r="39" spans="1:3" x14ac:dyDescent="0.25">
      <c r="A39" s="51" t="s">
        <v>188</v>
      </c>
      <c r="B39" s="52" t="s">
        <v>1105</v>
      </c>
    </row>
    <row r="40" spans="1:3" x14ac:dyDescent="0.25">
      <c r="A40" s="51" t="s">
        <v>189</v>
      </c>
      <c r="B40" s="52" t="s">
        <v>1106</v>
      </c>
    </row>
    <row r="41" spans="1:3" x14ac:dyDescent="0.25">
      <c r="A41" s="51" t="s">
        <v>190</v>
      </c>
      <c r="B41" s="52" t="s">
        <v>1107</v>
      </c>
    </row>
    <row r="42" spans="1:3" x14ac:dyDescent="0.25">
      <c r="A42" s="51" t="s">
        <v>191</v>
      </c>
      <c r="B42" s="52" t="s">
        <v>1108</v>
      </c>
    </row>
    <row r="43" spans="1:3" x14ac:dyDescent="0.25">
      <c r="A43" s="51" t="s">
        <v>192</v>
      </c>
      <c r="B43" s="52" t="s">
        <v>1109</v>
      </c>
    </row>
    <row r="44" spans="1:3" x14ac:dyDescent="0.25">
      <c r="A44" s="51" t="s">
        <v>193</v>
      </c>
      <c r="B44" s="52" t="s">
        <v>1110</v>
      </c>
    </row>
    <row r="45" spans="1:3" x14ac:dyDescent="0.25">
      <c r="A45" s="51" t="s">
        <v>973</v>
      </c>
      <c r="B45" s="52" t="s">
        <v>974</v>
      </c>
      <c r="C45" s="450"/>
    </row>
    <row r="46" spans="1:3" x14ac:dyDescent="0.25">
      <c r="A46" s="51" t="s">
        <v>194</v>
      </c>
      <c r="B46" s="52" t="s">
        <v>1111</v>
      </c>
    </row>
    <row r="47" spans="1:3" ht="31.5" x14ac:dyDescent="0.25">
      <c r="A47" s="53" t="s">
        <v>195</v>
      </c>
      <c r="B47" s="54" t="s">
        <v>1112</v>
      </c>
    </row>
    <row r="48" spans="1:3" x14ac:dyDescent="0.25">
      <c r="A48" s="53" t="s">
        <v>196</v>
      </c>
      <c r="B48" s="54" t="s">
        <v>1113</v>
      </c>
    </row>
    <row r="49" spans="1:2" x14ac:dyDescent="0.25">
      <c r="A49" s="53" t="s">
        <v>197</v>
      </c>
      <c r="B49" s="54" t="s">
        <v>1114</v>
      </c>
    </row>
    <row r="50" spans="1:2" ht="31.5" x14ac:dyDescent="0.25">
      <c r="A50" s="53" t="s">
        <v>198</v>
      </c>
      <c r="B50" s="54" t="s">
        <v>1115</v>
      </c>
    </row>
    <row r="51" spans="1:2" ht="31.5" x14ac:dyDescent="0.25">
      <c r="A51" s="53" t="s">
        <v>199</v>
      </c>
      <c r="B51" s="54" t="s">
        <v>1116</v>
      </c>
    </row>
    <row r="52" spans="1:2" ht="31.5" x14ac:dyDescent="0.25">
      <c r="A52" s="53" t="s">
        <v>200</v>
      </c>
      <c r="B52" s="54" t="s">
        <v>1117</v>
      </c>
    </row>
    <row r="53" spans="1:2" x14ac:dyDescent="0.25">
      <c r="A53" s="53" t="s">
        <v>201</v>
      </c>
      <c r="B53" s="54" t="s">
        <v>1118</v>
      </c>
    </row>
    <row r="54" spans="1:2" x14ac:dyDescent="0.25">
      <c r="A54" s="53" t="s">
        <v>202</v>
      </c>
      <c r="B54" s="54" t="s">
        <v>1119</v>
      </c>
    </row>
    <row r="55" spans="1:2" x14ac:dyDescent="0.25">
      <c r="A55" s="53" t="s">
        <v>203</v>
      </c>
      <c r="B55" s="54" t="s">
        <v>1120</v>
      </c>
    </row>
    <row r="56" spans="1:2" x14ac:dyDescent="0.25">
      <c r="A56" s="53" t="s">
        <v>204</v>
      </c>
      <c r="B56" s="54" t="s">
        <v>205</v>
      </c>
    </row>
  </sheetData>
  <customSheetViews>
    <customSheetView guid="{CDACE462-E102-46FB-B7AD-F64470052348}" showPageBreaks="1">
      <selection sqref="A1:B1"/>
      <pageMargins left="0.7" right="0.7" top="0.75" bottom="0.75" header="0.3" footer="0.3"/>
      <pageSetup orientation="portrait" r:id="rId1"/>
    </customSheetView>
    <customSheetView guid="{637755B1-4BDF-461E-9042-7506CE7F45C7}" showPageBreaks="1">
      <selection sqref="A1:B1"/>
      <pageMargins left="0.7" right="0.7" top="0.75" bottom="0.75" header="0.3" footer="0.3"/>
      <pageSetup orientation="portrait" r:id="rId2"/>
    </customSheetView>
  </customSheetViews>
  <mergeCells count="1">
    <mergeCell ref="A1:B1"/>
  </mergeCells>
  <pageMargins left="0.7" right="0.7" top="0.75" bottom="0.75" header="0.3" footer="0.3"/>
  <pageSetup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83"/>
  <sheetViews>
    <sheetView zoomScaleNormal="100" workbookViewId="0">
      <selection sqref="A1:C1"/>
    </sheetView>
  </sheetViews>
  <sheetFormatPr defaultRowHeight="12.75" x14ac:dyDescent="0.2"/>
  <cols>
    <col min="1" max="1" width="18.5703125" style="409" customWidth="1"/>
    <col min="2" max="2" width="22.28515625" style="409" customWidth="1"/>
    <col min="3" max="3" width="48.5703125" style="409" customWidth="1"/>
    <col min="4" max="256" width="9.140625" style="175"/>
    <col min="257" max="257" width="18.5703125" style="175" customWidth="1"/>
    <col min="258" max="258" width="21" style="175" customWidth="1"/>
    <col min="259" max="259" width="41.42578125" style="175" customWidth="1"/>
    <col min="260" max="512" width="9.140625" style="175"/>
    <col min="513" max="513" width="18.5703125" style="175" customWidth="1"/>
    <col min="514" max="514" width="21" style="175" customWidth="1"/>
    <col min="515" max="515" width="41.42578125" style="175" customWidth="1"/>
    <col min="516" max="768" width="9.140625" style="175"/>
    <col min="769" max="769" width="18.5703125" style="175" customWidth="1"/>
    <col min="770" max="770" width="21" style="175" customWidth="1"/>
    <col min="771" max="771" width="41.42578125" style="175" customWidth="1"/>
    <col min="772" max="1024" width="9.140625" style="175"/>
    <col min="1025" max="1025" width="18.5703125" style="175" customWidth="1"/>
    <col min="1026" max="1026" width="21" style="175" customWidth="1"/>
    <col min="1027" max="1027" width="41.42578125" style="175" customWidth="1"/>
    <col min="1028" max="1280" width="9.140625" style="175"/>
    <col min="1281" max="1281" width="18.5703125" style="175" customWidth="1"/>
    <col min="1282" max="1282" width="21" style="175" customWidth="1"/>
    <col min="1283" max="1283" width="41.42578125" style="175" customWidth="1"/>
    <col min="1284" max="1536" width="9.140625" style="175"/>
    <col min="1537" max="1537" width="18.5703125" style="175" customWidth="1"/>
    <col min="1538" max="1538" width="21" style="175" customWidth="1"/>
    <col min="1539" max="1539" width="41.42578125" style="175" customWidth="1"/>
    <col min="1540" max="1792" width="9.140625" style="175"/>
    <col min="1793" max="1793" width="18.5703125" style="175" customWidth="1"/>
    <col min="1794" max="1794" width="21" style="175" customWidth="1"/>
    <col min="1795" max="1795" width="41.42578125" style="175" customWidth="1"/>
    <col min="1796" max="2048" width="9.140625" style="175"/>
    <col min="2049" max="2049" width="18.5703125" style="175" customWidth="1"/>
    <col min="2050" max="2050" width="21" style="175" customWidth="1"/>
    <col min="2051" max="2051" width="41.42578125" style="175" customWidth="1"/>
    <col min="2052" max="2304" width="9.140625" style="175"/>
    <col min="2305" max="2305" width="18.5703125" style="175" customWidth="1"/>
    <col min="2306" max="2306" width="21" style="175" customWidth="1"/>
    <col min="2307" max="2307" width="41.42578125" style="175" customWidth="1"/>
    <col min="2308" max="2560" width="9.140625" style="175"/>
    <col min="2561" max="2561" width="18.5703125" style="175" customWidth="1"/>
    <col min="2562" max="2562" width="21" style="175" customWidth="1"/>
    <col min="2563" max="2563" width="41.42578125" style="175" customWidth="1"/>
    <col min="2564" max="2816" width="9.140625" style="175"/>
    <col min="2817" max="2817" width="18.5703125" style="175" customWidth="1"/>
    <col min="2818" max="2818" width="21" style="175" customWidth="1"/>
    <col min="2819" max="2819" width="41.42578125" style="175" customWidth="1"/>
    <col min="2820" max="3072" width="9.140625" style="175"/>
    <col min="3073" max="3073" width="18.5703125" style="175" customWidth="1"/>
    <col min="3074" max="3074" width="21" style="175" customWidth="1"/>
    <col min="3075" max="3075" width="41.42578125" style="175" customWidth="1"/>
    <col min="3076" max="3328" width="9.140625" style="175"/>
    <col min="3329" max="3329" width="18.5703125" style="175" customWidth="1"/>
    <col min="3330" max="3330" width="21" style="175" customWidth="1"/>
    <col min="3331" max="3331" width="41.42578125" style="175" customWidth="1"/>
    <col min="3332" max="3584" width="9.140625" style="175"/>
    <col min="3585" max="3585" width="18.5703125" style="175" customWidth="1"/>
    <col min="3586" max="3586" width="21" style="175" customWidth="1"/>
    <col min="3587" max="3587" width="41.42578125" style="175" customWidth="1"/>
    <col min="3588" max="3840" width="9.140625" style="175"/>
    <col min="3841" max="3841" width="18.5703125" style="175" customWidth="1"/>
    <col min="3842" max="3842" width="21" style="175" customWidth="1"/>
    <col min="3843" max="3843" width="41.42578125" style="175" customWidth="1"/>
    <col min="3844" max="4096" width="9.140625" style="175"/>
    <col min="4097" max="4097" width="18.5703125" style="175" customWidth="1"/>
    <col min="4098" max="4098" width="21" style="175" customWidth="1"/>
    <col min="4099" max="4099" width="41.42578125" style="175" customWidth="1"/>
    <col min="4100" max="4352" width="9.140625" style="175"/>
    <col min="4353" max="4353" width="18.5703125" style="175" customWidth="1"/>
    <col min="4354" max="4354" width="21" style="175" customWidth="1"/>
    <col min="4355" max="4355" width="41.42578125" style="175" customWidth="1"/>
    <col min="4356" max="4608" width="9.140625" style="175"/>
    <col min="4609" max="4609" width="18.5703125" style="175" customWidth="1"/>
    <col min="4610" max="4610" width="21" style="175" customWidth="1"/>
    <col min="4611" max="4611" width="41.42578125" style="175" customWidth="1"/>
    <col min="4612" max="4864" width="9.140625" style="175"/>
    <col min="4865" max="4865" width="18.5703125" style="175" customWidth="1"/>
    <col min="4866" max="4866" width="21" style="175" customWidth="1"/>
    <col min="4867" max="4867" width="41.42578125" style="175" customWidth="1"/>
    <col min="4868" max="5120" width="9.140625" style="175"/>
    <col min="5121" max="5121" width="18.5703125" style="175" customWidth="1"/>
    <col min="5122" max="5122" width="21" style="175" customWidth="1"/>
    <col min="5123" max="5123" width="41.42578125" style="175" customWidth="1"/>
    <col min="5124" max="5376" width="9.140625" style="175"/>
    <col min="5377" max="5377" width="18.5703125" style="175" customWidth="1"/>
    <col min="5378" max="5378" width="21" style="175" customWidth="1"/>
    <col min="5379" max="5379" width="41.42578125" style="175" customWidth="1"/>
    <col min="5380" max="5632" width="9.140625" style="175"/>
    <col min="5633" max="5633" width="18.5703125" style="175" customWidth="1"/>
    <col min="5634" max="5634" width="21" style="175" customWidth="1"/>
    <col min="5635" max="5635" width="41.42578125" style="175" customWidth="1"/>
    <col min="5636" max="5888" width="9.140625" style="175"/>
    <col min="5889" max="5889" width="18.5703125" style="175" customWidth="1"/>
    <col min="5890" max="5890" width="21" style="175" customWidth="1"/>
    <col min="5891" max="5891" width="41.42578125" style="175" customWidth="1"/>
    <col min="5892" max="6144" width="9.140625" style="175"/>
    <col min="6145" max="6145" width="18.5703125" style="175" customWidth="1"/>
    <col min="6146" max="6146" width="21" style="175" customWidth="1"/>
    <col min="6147" max="6147" width="41.42578125" style="175" customWidth="1"/>
    <col min="6148" max="6400" width="9.140625" style="175"/>
    <col min="6401" max="6401" width="18.5703125" style="175" customWidth="1"/>
    <col min="6402" max="6402" width="21" style="175" customWidth="1"/>
    <col min="6403" max="6403" width="41.42578125" style="175" customWidth="1"/>
    <col min="6404" max="6656" width="9.140625" style="175"/>
    <col min="6657" max="6657" width="18.5703125" style="175" customWidth="1"/>
    <col min="6658" max="6658" width="21" style="175" customWidth="1"/>
    <col min="6659" max="6659" width="41.42578125" style="175" customWidth="1"/>
    <col min="6660" max="6912" width="9.140625" style="175"/>
    <col min="6913" max="6913" width="18.5703125" style="175" customWidth="1"/>
    <col min="6914" max="6914" width="21" style="175" customWidth="1"/>
    <col min="6915" max="6915" width="41.42578125" style="175" customWidth="1"/>
    <col min="6916" max="7168" width="9.140625" style="175"/>
    <col min="7169" max="7169" width="18.5703125" style="175" customWidth="1"/>
    <col min="7170" max="7170" width="21" style="175" customWidth="1"/>
    <col min="7171" max="7171" width="41.42578125" style="175" customWidth="1"/>
    <col min="7172" max="7424" width="9.140625" style="175"/>
    <col min="7425" max="7425" width="18.5703125" style="175" customWidth="1"/>
    <col min="7426" max="7426" width="21" style="175" customWidth="1"/>
    <col min="7427" max="7427" width="41.42578125" style="175" customWidth="1"/>
    <col min="7428" max="7680" width="9.140625" style="175"/>
    <col min="7681" max="7681" width="18.5703125" style="175" customWidth="1"/>
    <col min="7682" max="7682" width="21" style="175" customWidth="1"/>
    <col min="7683" max="7683" width="41.42578125" style="175" customWidth="1"/>
    <col min="7684" max="7936" width="9.140625" style="175"/>
    <col min="7937" max="7937" width="18.5703125" style="175" customWidth="1"/>
    <col min="7938" max="7938" width="21" style="175" customWidth="1"/>
    <col min="7939" max="7939" width="41.42578125" style="175" customWidth="1"/>
    <col min="7940" max="8192" width="9.140625" style="175"/>
    <col min="8193" max="8193" width="18.5703125" style="175" customWidth="1"/>
    <col min="8194" max="8194" width="21" style="175" customWidth="1"/>
    <col min="8195" max="8195" width="41.42578125" style="175" customWidth="1"/>
    <col min="8196" max="8448" width="9.140625" style="175"/>
    <col min="8449" max="8449" width="18.5703125" style="175" customWidth="1"/>
    <col min="8450" max="8450" width="21" style="175" customWidth="1"/>
    <col min="8451" max="8451" width="41.42578125" style="175" customWidth="1"/>
    <col min="8452" max="8704" width="9.140625" style="175"/>
    <col min="8705" max="8705" width="18.5703125" style="175" customWidth="1"/>
    <col min="8706" max="8706" width="21" style="175" customWidth="1"/>
    <col min="8707" max="8707" width="41.42578125" style="175" customWidth="1"/>
    <col min="8708" max="8960" width="9.140625" style="175"/>
    <col min="8961" max="8961" width="18.5703125" style="175" customWidth="1"/>
    <col min="8962" max="8962" width="21" style="175" customWidth="1"/>
    <col min="8963" max="8963" width="41.42578125" style="175" customWidth="1"/>
    <col min="8964" max="9216" width="9.140625" style="175"/>
    <col min="9217" max="9217" width="18.5703125" style="175" customWidth="1"/>
    <col min="9218" max="9218" width="21" style="175" customWidth="1"/>
    <col min="9219" max="9219" width="41.42578125" style="175" customWidth="1"/>
    <col min="9220" max="9472" width="9.140625" style="175"/>
    <col min="9473" max="9473" width="18.5703125" style="175" customWidth="1"/>
    <col min="9474" max="9474" width="21" style="175" customWidth="1"/>
    <col min="9475" max="9475" width="41.42578125" style="175" customWidth="1"/>
    <col min="9476" max="9728" width="9.140625" style="175"/>
    <col min="9729" max="9729" width="18.5703125" style="175" customWidth="1"/>
    <col min="9730" max="9730" width="21" style="175" customWidth="1"/>
    <col min="9731" max="9731" width="41.42578125" style="175" customWidth="1"/>
    <col min="9732" max="9984" width="9.140625" style="175"/>
    <col min="9985" max="9985" width="18.5703125" style="175" customWidth="1"/>
    <col min="9986" max="9986" width="21" style="175" customWidth="1"/>
    <col min="9987" max="9987" width="41.42578125" style="175" customWidth="1"/>
    <col min="9988" max="10240" width="9.140625" style="175"/>
    <col min="10241" max="10241" width="18.5703125" style="175" customWidth="1"/>
    <col min="10242" max="10242" width="21" style="175" customWidth="1"/>
    <col min="10243" max="10243" width="41.42578125" style="175" customWidth="1"/>
    <col min="10244" max="10496" width="9.140625" style="175"/>
    <col min="10497" max="10497" width="18.5703125" style="175" customWidth="1"/>
    <col min="10498" max="10498" width="21" style="175" customWidth="1"/>
    <col min="10499" max="10499" width="41.42578125" style="175" customWidth="1"/>
    <col min="10500" max="10752" width="9.140625" style="175"/>
    <col min="10753" max="10753" width="18.5703125" style="175" customWidth="1"/>
    <col min="10754" max="10754" width="21" style="175" customWidth="1"/>
    <col min="10755" max="10755" width="41.42578125" style="175" customWidth="1"/>
    <col min="10756" max="11008" width="9.140625" style="175"/>
    <col min="11009" max="11009" width="18.5703125" style="175" customWidth="1"/>
    <col min="11010" max="11010" width="21" style="175" customWidth="1"/>
    <col min="11011" max="11011" width="41.42578125" style="175" customWidth="1"/>
    <col min="11012" max="11264" width="9.140625" style="175"/>
    <col min="11265" max="11265" width="18.5703125" style="175" customWidth="1"/>
    <col min="11266" max="11266" width="21" style="175" customWidth="1"/>
    <col min="11267" max="11267" width="41.42578125" style="175" customWidth="1"/>
    <col min="11268" max="11520" width="9.140625" style="175"/>
    <col min="11521" max="11521" width="18.5703125" style="175" customWidth="1"/>
    <col min="11522" max="11522" width="21" style="175" customWidth="1"/>
    <col min="11523" max="11523" width="41.42578125" style="175" customWidth="1"/>
    <col min="11524" max="11776" width="9.140625" style="175"/>
    <col min="11777" max="11777" width="18.5703125" style="175" customWidth="1"/>
    <col min="11778" max="11778" width="21" style="175" customWidth="1"/>
    <col min="11779" max="11779" width="41.42578125" style="175" customWidth="1"/>
    <col min="11780" max="12032" width="9.140625" style="175"/>
    <col min="12033" max="12033" width="18.5703125" style="175" customWidth="1"/>
    <col min="12034" max="12034" width="21" style="175" customWidth="1"/>
    <col min="12035" max="12035" width="41.42578125" style="175" customWidth="1"/>
    <col min="12036" max="12288" width="9.140625" style="175"/>
    <col min="12289" max="12289" width="18.5703125" style="175" customWidth="1"/>
    <col min="12290" max="12290" width="21" style="175" customWidth="1"/>
    <col min="12291" max="12291" width="41.42578125" style="175" customWidth="1"/>
    <col min="12292" max="12544" width="9.140625" style="175"/>
    <col min="12545" max="12545" width="18.5703125" style="175" customWidth="1"/>
    <col min="12546" max="12546" width="21" style="175" customWidth="1"/>
    <col min="12547" max="12547" width="41.42578125" style="175" customWidth="1"/>
    <col min="12548" max="12800" width="9.140625" style="175"/>
    <col min="12801" max="12801" width="18.5703125" style="175" customWidth="1"/>
    <col min="12802" max="12802" width="21" style="175" customWidth="1"/>
    <col min="12803" max="12803" width="41.42578125" style="175" customWidth="1"/>
    <col min="12804" max="13056" width="9.140625" style="175"/>
    <col min="13057" max="13057" width="18.5703125" style="175" customWidth="1"/>
    <col min="13058" max="13058" width="21" style="175" customWidth="1"/>
    <col min="13059" max="13059" width="41.42578125" style="175" customWidth="1"/>
    <col min="13060" max="13312" width="9.140625" style="175"/>
    <col min="13313" max="13313" width="18.5703125" style="175" customWidth="1"/>
    <col min="13314" max="13314" width="21" style="175" customWidth="1"/>
    <col min="13315" max="13315" width="41.42578125" style="175" customWidth="1"/>
    <col min="13316" max="13568" width="9.140625" style="175"/>
    <col min="13569" max="13569" width="18.5703125" style="175" customWidth="1"/>
    <col min="13570" max="13570" width="21" style="175" customWidth="1"/>
    <col min="13571" max="13571" width="41.42578125" style="175" customWidth="1"/>
    <col min="13572" max="13824" width="9.140625" style="175"/>
    <col min="13825" max="13825" width="18.5703125" style="175" customWidth="1"/>
    <col min="13826" max="13826" width="21" style="175" customWidth="1"/>
    <col min="13827" max="13827" width="41.42578125" style="175" customWidth="1"/>
    <col min="13828" max="14080" width="9.140625" style="175"/>
    <col min="14081" max="14081" width="18.5703125" style="175" customWidth="1"/>
    <col min="14082" max="14082" width="21" style="175" customWidth="1"/>
    <col min="14083" max="14083" width="41.42578125" style="175" customWidth="1"/>
    <col min="14084" max="14336" width="9.140625" style="175"/>
    <col min="14337" max="14337" width="18.5703125" style="175" customWidth="1"/>
    <col min="14338" max="14338" width="21" style="175" customWidth="1"/>
    <col min="14339" max="14339" width="41.42578125" style="175" customWidth="1"/>
    <col min="14340" max="14592" width="9.140625" style="175"/>
    <col min="14593" max="14593" width="18.5703125" style="175" customWidth="1"/>
    <col min="14594" max="14594" width="21" style="175" customWidth="1"/>
    <col min="14595" max="14595" width="41.42578125" style="175" customWidth="1"/>
    <col min="14596" max="14848" width="9.140625" style="175"/>
    <col min="14849" max="14849" width="18.5703125" style="175" customWidth="1"/>
    <col min="14850" max="14850" width="21" style="175" customWidth="1"/>
    <col min="14851" max="14851" width="41.42578125" style="175" customWidth="1"/>
    <col min="14852" max="15104" width="9.140625" style="175"/>
    <col min="15105" max="15105" width="18.5703125" style="175" customWidth="1"/>
    <col min="15106" max="15106" width="21" style="175" customWidth="1"/>
    <col min="15107" max="15107" width="41.42578125" style="175" customWidth="1"/>
    <col min="15108" max="15360" width="9.140625" style="175"/>
    <col min="15361" max="15361" width="18.5703125" style="175" customWidth="1"/>
    <col min="15362" max="15362" width="21" style="175" customWidth="1"/>
    <col min="15363" max="15363" width="41.42578125" style="175" customWidth="1"/>
    <col min="15364" max="15616" width="9.140625" style="175"/>
    <col min="15617" max="15617" width="18.5703125" style="175" customWidth="1"/>
    <col min="15618" max="15618" width="21" style="175" customWidth="1"/>
    <col min="15619" max="15619" width="41.42578125" style="175" customWidth="1"/>
    <col min="15620" max="15872" width="9.140625" style="175"/>
    <col min="15873" max="15873" width="18.5703125" style="175" customWidth="1"/>
    <col min="15874" max="15874" width="21" style="175" customWidth="1"/>
    <col min="15875" max="15875" width="41.42578125" style="175" customWidth="1"/>
    <col min="15876" max="16128" width="9.140625" style="175"/>
    <col min="16129" max="16129" width="18.5703125" style="175" customWidth="1"/>
    <col min="16130" max="16130" width="21" style="175" customWidth="1"/>
    <col min="16131" max="16131" width="41.42578125" style="175" customWidth="1"/>
    <col min="16132" max="16384" width="9.140625" style="175"/>
  </cols>
  <sheetData>
    <row r="1" spans="1:3" ht="18.75" customHeight="1" x14ac:dyDescent="0.2">
      <c r="A1" s="1172" t="s">
        <v>392</v>
      </c>
      <c r="B1" s="1173"/>
      <c r="C1" s="1174"/>
    </row>
    <row r="2" spans="1:3" ht="15" customHeight="1" x14ac:dyDescent="0.2">
      <c r="A2" s="163" t="s">
        <v>1</v>
      </c>
      <c r="B2" s="164" t="s">
        <v>393</v>
      </c>
      <c r="C2" s="165" t="s">
        <v>394</v>
      </c>
    </row>
    <row r="3" spans="1:3" ht="15" customHeight="1" x14ac:dyDescent="0.2">
      <c r="A3" s="531" t="s">
        <v>7</v>
      </c>
      <c r="B3" s="532" t="s">
        <v>395</v>
      </c>
      <c r="C3" s="533" t="s">
        <v>396</v>
      </c>
    </row>
    <row r="4" spans="1:3" ht="15" customHeight="1" x14ac:dyDescent="0.2">
      <c r="A4" s="531" t="s">
        <v>10</v>
      </c>
      <c r="B4" s="532" t="s">
        <v>397</v>
      </c>
      <c r="C4" s="533" t="s">
        <v>398</v>
      </c>
    </row>
    <row r="5" spans="1:3" ht="15" customHeight="1" x14ac:dyDescent="0.2">
      <c r="A5" s="531"/>
      <c r="B5" s="532" t="s">
        <v>395</v>
      </c>
      <c r="C5" s="533" t="s">
        <v>399</v>
      </c>
    </row>
    <row r="6" spans="1:3" ht="15" customHeight="1" x14ac:dyDescent="0.2">
      <c r="A6" s="531" t="s">
        <v>14</v>
      </c>
      <c r="B6" s="532" t="s">
        <v>397</v>
      </c>
      <c r="C6" s="533" t="s">
        <v>398</v>
      </c>
    </row>
    <row r="7" spans="1:3" ht="15" customHeight="1" x14ac:dyDescent="0.2">
      <c r="A7" s="531"/>
      <c r="B7" s="532" t="s">
        <v>397</v>
      </c>
      <c r="C7" s="533" t="s">
        <v>1133</v>
      </c>
    </row>
    <row r="8" spans="1:3" ht="15" customHeight="1" x14ac:dyDescent="0.2">
      <c r="A8" s="531"/>
      <c r="B8" s="532" t="s">
        <v>395</v>
      </c>
      <c r="C8" s="533" t="s">
        <v>399</v>
      </c>
    </row>
    <row r="9" spans="1:3" ht="15" customHeight="1" x14ac:dyDescent="0.2">
      <c r="A9" s="531" t="s">
        <v>17</v>
      </c>
      <c r="B9" s="532" t="s">
        <v>395</v>
      </c>
      <c r="C9" s="533" t="s">
        <v>400</v>
      </c>
    </row>
    <row r="10" spans="1:3" ht="15" customHeight="1" x14ac:dyDescent="0.2">
      <c r="A10" s="531" t="s">
        <v>135</v>
      </c>
      <c r="B10" s="532" t="s">
        <v>395</v>
      </c>
      <c r="C10" s="533" t="s">
        <v>401</v>
      </c>
    </row>
    <row r="11" spans="1:3" ht="15" customHeight="1" x14ac:dyDescent="0.2">
      <c r="A11" s="531" t="s">
        <v>136</v>
      </c>
      <c r="B11" s="532" t="s">
        <v>397</v>
      </c>
      <c r="C11" s="533" t="s">
        <v>399</v>
      </c>
    </row>
    <row r="12" spans="1:3" ht="15" customHeight="1" x14ac:dyDescent="0.2">
      <c r="A12" s="531"/>
      <c r="B12" s="532" t="s">
        <v>395</v>
      </c>
      <c r="C12" s="533" t="s">
        <v>399</v>
      </c>
    </row>
    <row r="13" spans="1:3" ht="15" customHeight="1" x14ac:dyDescent="0.2">
      <c r="A13" s="531" t="s">
        <v>25</v>
      </c>
      <c r="B13" s="532" t="s">
        <v>395</v>
      </c>
      <c r="C13" s="533" t="s">
        <v>399</v>
      </c>
    </row>
    <row r="14" spans="1:3" ht="15" customHeight="1" x14ac:dyDescent="0.2">
      <c r="A14" s="531"/>
      <c r="B14" s="532" t="s">
        <v>402</v>
      </c>
      <c r="C14" s="533" t="s">
        <v>396</v>
      </c>
    </row>
    <row r="15" spans="1:3" ht="15" customHeight="1" x14ac:dyDescent="0.2">
      <c r="A15" s="531" t="s">
        <v>27</v>
      </c>
      <c r="B15" s="532" t="s">
        <v>397</v>
      </c>
      <c r="C15" s="533" t="s">
        <v>403</v>
      </c>
    </row>
    <row r="16" spans="1:3" ht="15" customHeight="1" x14ac:dyDescent="0.2">
      <c r="A16" s="531"/>
      <c r="B16" s="532" t="s">
        <v>395</v>
      </c>
      <c r="C16" s="533" t="s">
        <v>396</v>
      </c>
    </row>
    <row r="17" spans="1:3" ht="15" customHeight="1" x14ac:dyDescent="0.2">
      <c r="A17" s="531" t="s">
        <v>139</v>
      </c>
      <c r="B17" s="532" t="s">
        <v>395</v>
      </c>
      <c r="C17" s="533" t="s">
        <v>404</v>
      </c>
    </row>
    <row r="18" spans="1:3" ht="15" customHeight="1" x14ac:dyDescent="0.2">
      <c r="A18" s="531" t="s">
        <v>31</v>
      </c>
      <c r="B18" s="532" t="s">
        <v>397</v>
      </c>
      <c r="C18" s="533" t="s">
        <v>425</v>
      </c>
    </row>
    <row r="19" spans="1:3" ht="15" customHeight="1" x14ac:dyDescent="0.2">
      <c r="A19" s="531"/>
      <c r="B19" s="532" t="s">
        <v>395</v>
      </c>
      <c r="C19" s="533" t="s">
        <v>396</v>
      </c>
    </row>
    <row r="20" spans="1:3" ht="15" customHeight="1" x14ac:dyDescent="0.2">
      <c r="A20" s="531" t="s">
        <v>33</v>
      </c>
      <c r="B20" s="532" t="s">
        <v>397</v>
      </c>
      <c r="C20" s="533" t="s">
        <v>403</v>
      </c>
    </row>
    <row r="21" spans="1:3" ht="15" customHeight="1" x14ac:dyDescent="0.2">
      <c r="A21" s="531"/>
      <c r="B21" s="532" t="s">
        <v>395</v>
      </c>
      <c r="C21" s="533" t="s">
        <v>405</v>
      </c>
    </row>
    <row r="22" spans="1:3" ht="15" customHeight="1" x14ac:dyDescent="0.2">
      <c r="A22" s="531" t="s">
        <v>34</v>
      </c>
      <c r="B22" s="532" t="s">
        <v>397</v>
      </c>
      <c r="C22" s="533" t="s">
        <v>403</v>
      </c>
    </row>
    <row r="23" spans="1:3" ht="15" customHeight="1" x14ac:dyDescent="0.2">
      <c r="A23" s="531"/>
      <c r="B23" s="532" t="s">
        <v>395</v>
      </c>
      <c r="C23" s="533" t="s">
        <v>406</v>
      </c>
    </row>
    <row r="24" spans="1:3" ht="15" customHeight="1" x14ac:dyDescent="0.2">
      <c r="A24" s="531" t="s">
        <v>35</v>
      </c>
      <c r="B24" s="532" t="s">
        <v>407</v>
      </c>
      <c r="C24" s="533" t="s">
        <v>9</v>
      </c>
    </row>
    <row r="25" spans="1:3" ht="15" customHeight="1" x14ac:dyDescent="0.2">
      <c r="A25" s="531" t="s">
        <v>37</v>
      </c>
      <c r="B25" s="532" t="s">
        <v>395</v>
      </c>
      <c r="C25" s="533" t="s">
        <v>396</v>
      </c>
    </row>
    <row r="26" spans="1:3" ht="15" customHeight="1" x14ac:dyDescent="0.2">
      <c r="A26" s="531" t="s">
        <v>40</v>
      </c>
      <c r="B26" s="532" t="s">
        <v>397</v>
      </c>
      <c r="C26" s="533" t="s">
        <v>398</v>
      </c>
    </row>
    <row r="27" spans="1:3" ht="15" customHeight="1" x14ac:dyDescent="0.2">
      <c r="A27" s="531"/>
      <c r="B27" s="532" t="s">
        <v>395</v>
      </c>
      <c r="C27" s="533" t="s">
        <v>408</v>
      </c>
    </row>
    <row r="28" spans="1:3" ht="15" customHeight="1" x14ac:dyDescent="0.2">
      <c r="A28" s="531" t="s">
        <v>41</v>
      </c>
      <c r="B28" s="532" t="s">
        <v>397</v>
      </c>
      <c r="C28" s="533" t="s">
        <v>398</v>
      </c>
    </row>
    <row r="29" spans="1:3" ht="15" customHeight="1" x14ac:dyDescent="0.2">
      <c r="A29" s="531"/>
      <c r="B29" s="532" t="s">
        <v>395</v>
      </c>
      <c r="C29" s="533" t="s">
        <v>399</v>
      </c>
    </row>
    <row r="30" spans="1:3" ht="15" customHeight="1" x14ac:dyDescent="0.2">
      <c r="A30" s="531" t="s">
        <v>42</v>
      </c>
      <c r="B30" s="532" t="s">
        <v>395</v>
      </c>
      <c r="C30" s="533" t="s">
        <v>409</v>
      </c>
    </row>
    <row r="31" spans="1:3" ht="15" customHeight="1" x14ac:dyDescent="0.2">
      <c r="A31" s="531" t="s">
        <v>44</v>
      </c>
      <c r="B31" s="532" t="s">
        <v>397</v>
      </c>
      <c r="C31" s="533" t="s">
        <v>410</v>
      </c>
    </row>
    <row r="32" spans="1:3" ht="15" customHeight="1" x14ac:dyDescent="0.2">
      <c r="A32" s="531" t="s">
        <v>46</v>
      </c>
      <c r="B32" s="532" t="s">
        <v>395</v>
      </c>
      <c r="C32" s="533" t="s">
        <v>411</v>
      </c>
    </row>
    <row r="33" spans="1:3" ht="15" customHeight="1" x14ac:dyDescent="0.2">
      <c r="A33" s="531" t="s">
        <v>47</v>
      </c>
      <c r="B33" s="532" t="s">
        <v>397</v>
      </c>
      <c r="C33" s="533" t="s">
        <v>412</v>
      </c>
    </row>
    <row r="34" spans="1:3" ht="15" customHeight="1" x14ac:dyDescent="0.2">
      <c r="A34" s="531" t="s">
        <v>48</v>
      </c>
      <c r="B34" s="532" t="s">
        <v>395</v>
      </c>
      <c r="C34" s="533" t="s">
        <v>413</v>
      </c>
    </row>
    <row r="35" spans="1:3" ht="15" customHeight="1" x14ac:dyDescent="0.2">
      <c r="A35" s="531" t="s">
        <v>51</v>
      </c>
      <c r="B35" s="532" t="s">
        <v>397</v>
      </c>
      <c r="C35" s="533" t="s">
        <v>414</v>
      </c>
    </row>
    <row r="36" spans="1:3" ht="15" customHeight="1" x14ac:dyDescent="0.2">
      <c r="A36" s="531"/>
      <c r="B36" s="532" t="s">
        <v>395</v>
      </c>
      <c r="C36" s="533" t="s">
        <v>415</v>
      </c>
    </row>
    <row r="37" spans="1:3" ht="15" customHeight="1" x14ac:dyDescent="0.2">
      <c r="A37" s="531" t="s">
        <v>52</v>
      </c>
      <c r="B37" s="532" t="s">
        <v>407</v>
      </c>
      <c r="C37" s="533" t="s">
        <v>9</v>
      </c>
    </row>
    <row r="38" spans="1:3" ht="15" customHeight="1" x14ac:dyDescent="0.2">
      <c r="A38" s="531" t="s">
        <v>55</v>
      </c>
      <c r="B38" s="532" t="s">
        <v>395</v>
      </c>
      <c r="C38" s="533" t="s">
        <v>416</v>
      </c>
    </row>
    <row r="39" spans="1:3" ht="15" customHeight="1" x14ac:dyDescent="0.2">
      <c r="A39" s="531" t="s">
        <v>56</v>
      </c>
      <c r="B39" s="532" t="s">
        <v>397</v>
      </c>
      <c r="C39" s="533" t="s">
        <v>414</v>
      </c>
    </row>
    <row r="40" spans="1:3" ht="15" customHeight="1" x14ac:dyDescent="0.2">
      <c r="A40" s="531"/>
      <c r="B40" s="532" t="s">
        <v>395</v>
      </c>
      <c r="C40" s="533" t="s">
        <v>415</v>
      </c>
    </row>
    <row r="41" spans="1:3" ht="15" customHeight="1" x14ac:dyDescent="0.2">
      <c r="A41" s="531" t="s">
        <v>57</v>
      </c>
      <c r="B41" s="532" t="s">
        <v>397</v>
      </c>
      <c r="C41" s="533" t="s">
        <v>398</v>
      </c>
    </row>
    <row r="42" spans="1:3" ht="15" customHeight="1" x14ac:dyDescent="0.2">
      <c r="A42" s="531"/>
      <c r="B42" s="532" t="s">
        <v>395</v>
      </c>
      <c r="C42" s="533" t="s">
        <v>399</v>
      </c>
    </row>
    <row r="43" spans="1:3" ht="15" customHeight="1" x14ac:dyDescent="0.2">
      <c r="A43" s="531" t="s">
        <v>58</v>
      </c>
      <c r="B43" s="532" t="s">
        <v>397</v>
      </c>
      <c r="C43" s="533" t="s">
        <v>417</v>
      </c>
    </row>
    <row r="44" spans="1:3" ht="15" customHeight="1" x14ac:dyDescent="0.2">
      <c r="A44" s="531"/>
      <c r="B44" s="532" t="s">
        <v>395</v>
      </c>
      <c r="C44" s="533" t="s">
        <v>418</v>
      </c>
    </row>
    <row r="45" spans="1:3" ht="15" customHeight="1" x14ac:dyDescent="0.2">
      <c r="A45" s="531" t="s">
        <v>59</v>
      </c>
      <c r="B45" s="532" t="s">
        <v>407</v>
      </c>
      <c r="C45" s="533" t="s">
        <v>9</v>
      </c>
    </row>
    <row r="46" spans="1:3" ht="15" customHeight="1" thickBot="1" x14ac:dyDescent="0.25">
      <c r="A46" s="531"/>
      <c r="B46" s="532"/>
      <c r="C46" s="799"/>
    </row>
    <row r="47" spans="1:3" ht="18.75" customHeight="1" x14ac:dyDescent="0.2">
      <c r="A47" s="1172" t="s">
        <v>392</v>
      </c>
      <c r="B47" s="1173"/>
      <c r="C47" s="1174"/>
    </row>
    <row r="48" spans="1:3" ht="15" customHeight="1" x14ac:dyDescent="0.2">
      <c r="A48" s="163" t="s">
        <v>1</v>
      </c>
      <c r="B48" s="164" t="s">
        <v>393</v>
      </c>
      <c r="C48" s="165" t="s">
        <v>394</v>
      </c>
    </row>
    <row r="49" spans="1:3" ht="15" customHeight="1" x14ac:dyDescent="0.2">
      <c r="A49" s="531" t="s">
        <v>60</v>
      </c>
      <c r="B49" s="532" t="s">
        <v>397</v>
      </c>
      <c r="C49" s="533" t="s">
        <v>1134</v>
      </c>
    </row>
    <row r="50" spans="1:3" ht="15" customHeight="1" x14ac:dyDescent="0.2">
      <c r="A50" s="531"/>
      <c r="B50" s="532" t="s">
        <v>395</v>
      </c>
      <c r="C50" s="533" t="s">
        <v>399</v>
      </c>
    </row>
    <row r="51" spans="1:3" ht="15" customHeight="1" x14ac:dyDescent="0.2">
      <c r="A51" s="531" t="s">
        <v>61</v>
      </c>
      <c r="B51" s="532" t="s">
        <v>395</v>
      </c>
      <c r="C51" s="533" t="s">
        <v>396</v>
      </c>
    </row>
    <row r="52" spans="1:3" ht="15" customHeight="1" x14ac:dyDescent="0.2">
      <c r="A52" s="531" t="s">
        <v>1392</v>
      </c>
      <c r="B52" s="532" t="s">
        <v>397</v>
      </c>
      <c r="C52" s="533" t="s">
        <v>419</v>
      </c>
    </row>
    <row r="53" spans="1:3" ht="15" customHeight="1" x14ac:dyDescent="0.2">
      <c r="A53" s="531" t="s">
        <v>63</v>
      </c>
      <c r="B53" s="532" t="s">
        <v>397</v>
      </c>
      <c r="C53" s="533" t="s">
        <v>1135</v>
      </c>
    </row>
    <row r="54" spans="1:3" ht="15" customHeight="1" x14ac:dyDescent="0.2">
      <c r="A54" s="531" t="s">
        <v>65</v>
      </c>
      <c r="B54" s="532" t="s">
        <v>397</v>
      </c>
      <c r="C54" s="533" t="s">
        <v>1132</v>
      </c>
    </row>
    <row r="55" spans="1:3" ht="15" customHeight="1" x14ac:dyDescent="0.2">
      <c r="A55" s="531"/>
      <c r="B55" s="532" t="s">
        <v>395</v>
      </c>
      <c r="C55" s="533" t="s">
        <v>399</v>
      </c>
    </row>
    <row r="56" spans="1:3" ht="15" customHeight="1" x14ac:dyDescent="0.2">
      <c r="A56" s="531" t="s">
        <v>66</v>
      </c>
      <c r="B56" s="532" t="s">
        <v>407</v>
      </c>
      <c r="C56" s="533" t="s">
        <v>9</v>
      </c>
    </row>
    <row r="57" spans="1:3" ht="15" customHeight="1" x14ac:dyDescent="0.2">
      <c r="A57" s="531" t="s">
        <v>67</v>
      </c>
      <c r="B57" s="532" t="s">
        <v>407</v>
      </c>
      <c r="C57" s="533" t="s">
        <v>9</v>
      </c>
    </row>
    <row r="58" spans="1:3" ht="15" customHeight="1" x14ac:dyDescent="0.2">
      <c r="A58" s="531" t="s">
        <v>69</v>
      </c>
      <c r="B58" s="532" t="s">
        <v>395</v>
      </c>
      <c r="C58" s="799" t="s">
        <v>2020</v>
      </c>
    </row>
    <row r="59" spans="1:3" ht="15" customHeight="1" x14ac:dyDescent="0.2">
      <c r="A59" s="531" t="s">
        <v>70</v>
      </c>
      <c r="B59" s="532" t="s">
        <v>397</v>
      </c>
      <c r="C59" s="533" t="s">
        <v>398</v>
      </c>
    </row>
    <row r="60" spans="1:3" ht="15" customHeight="1" x14ac:dyDescent="0.2">
      <c r="A60" s="531"/>
      <c r="B60" s="532" t="s">
        <v>395</v>
      </c>
      <c r="C60" s="533" t="s">
        <v>399</v>
      </c>
    </row>
    <row r="61" spans="1:3" ht="15" customHeight="1" x14ac:dyDescent="0.2">
      <c r="A61" s="531" t="s">
        <v>71</v>
      </c>
      <c r="B61" s="532"/>
      <c r="C61" s="533" t="s">
        <v>123</v>
      </c>
    </row>
    <row r="62" spans="1:3" ht="15" customHeight="1" x14ac:dyDescent="0.2">
      <c r="A62" s="534" t="s">
        <v>420</v>
      </c>
      <c r="B62" s="532" t="s">
        <v>397</v>
      </c>
      <c r="C62" s="533" t="s">
        <v>421</v>
      </c>
    </row>
    <row r="63" spans="1:3" ht="15" customHeight="1" x14ac:dyDescent="0.2">
      <c r="A63" s="534" t="s">
        <v>422</v>
      </c>
      <c r="B63" s="532" t="s">
        <v>397</v>
      </c>
      <c r="C63" s="533" t="s">
        <v>423</v>
      </c>
    </row>
    <row r="64" spans="1:3" ht="15" customHeight="1" x14ac:dyDescent="0.2">
      <c r="A64" s="531" t="s">
        <v>1393</v>
      </c>
      <c r="B64" s="532" t="s">
        <v>395</v>
      </c>
      <c r="C64" s="533" t="s">
        <v>424</v>
      </c>
    </row>
    <row r="65" spans="1:3" ht="15" customHeight="1" x14ac:dyDescent="0.2">
      <c r="A65" s="531" t="s">
        <v>74</v>
      </c>
      <c r="B65" s="532" t="s">
        <v>407</v>
      </c>
      <c r="C65" s="533" t="s">
        <v>9</v>
      </c>
    </row>
    <row r="66" spans="1:3" ht="15" customHeight="1" x14ac:dyDescent="0.2">
      <c r="A66" s="531" t="s">
        <v>75</v>
      </c>
      <c r="B66" s="532" t="s">
        <v>397</v>
      </c>
      <c r="C66" s="533" t="s">
        <v>398</v>
      </c>
    </row>
    <row r="67" spans="1:3" ht="15" customHeight="1" x14ac:dyDescent="0.2">
      <c r="A67" s="531" t="s">
        <v>76</v>
      </c>
      <c r="B67" s="532" t="s">
        <v>407</v>
      </c>
      <c r="C67" s="533" t="s">
        <v>9</v>
      </c>
    </row>
    <row r="68" spans="1:3" ht="15" customHeight="1" x14ac:dyDescent="0.2">
      <c r="A68" s="531" t="s">
        <v>78</v>
      </c>
      <c r="B68" s="532" t="s">
        <v>397</v>
      </c>
      <c r="C68" s="533" t="s">
        <v>425</v>
      </c>
    </row>
    <row r="69" spans="1:3" ht="15" customHeight="1" x14ac:dyDescent="0.2">
      <c r="A69" s="531" t="s">
        <v>79</v>
      </c>
      <c r="B69" s="532" t="s">
        <v>395</v>
      </c>
      <c r="C69" s="533" t="s">
        <v>426</v>
      </c>
    </row>
    <row r="70" spans="1:3" ht="15" customHeight="1" x14ac:dyDescent="0.2">
      <c r="A70" s="531"/>
      <c r="B70" s="532" t="s">
        <v>395</v>
      </c>
      <c r="C70" s="533" t="s">
        <v>427</v>
      </c>
    </row>
    <row r="71" spans="1:3" ht="15" customHeight="1" x14ac:dyDescent="0.2">
      <c r="A71" s="531" t="s">
        <v>80</v>
      </c>
      <c r="B71" s="532" t="s">
        <v>397</v>
      </c>
      <c r="C71" s="533" t="s">
        <v>428</v>
      </c>
    </row>
    <row r="72" spans="1:3" ht="15" customHeight="1" x14ac:dyDescent="0.2">
      <c r="A72" s="531"/>
      <c r="B72" s="532" t="s">
        <v>395</v>
      </c>
      <c r="C72" s="533" t="s">
        <v>429</v>
      </c>
    </row>
    <row r="73" spans="1:3" ht="15" customHeight="1" x14ac:dyDescent="0.2">
      <c r="A73" s="531" t="s">
        <v>81</v>
      </c>
      <c r="B73" s="532" t="s">
        <v>407</v>
      </c>
      <c r="C73" s="533" t="s">
        <v>9</v>
      </c>
    </row>
    <row r="74" spans="1:3" ht="15" customHeight="1" x14ac:dyDescent="0.2">
      <c r="A74" s="531" t="s">
        <v>83</v>
      </c>
      <c r="B74" s="532" t="s">
        <v>397</v>
      </c>
      <c r="C74" s="533" t="s">
        <v>403</v>
      </c>
    </row>
    <row r="75" spans="1:3" ht="15" customHeight="1" x14ac:dyDescent="0.2">
      <c r="A75" s="534"/>
      <c r="B75" s="532" t="s">
        <v>395</v>
      </c>
      <c r="C75" s="533" t="s">
        <v>430</v>
      </c>
    </row>
    <row r="76" spans="1:3" ht="15" customHeight="1" x14ac:dyDescent="0.2">
      <c r="A76" s="531" t="s">
        <v>85</v>
      </c>
      <c r="B76" s="532" t="s">
        <v>431</v>
      </c>
      <c r="C76" s="533" t="s">
        <v>432</v>
      </c>
    </row>
    <row r="77" spans="1:3" ht="15" customHeight="1" x14ac:dyDescent="0.2">
      <c r="A77" s="531" t="s">
        <v>87</v>
      </c>
      <c r="B77" s="532" t="s">
        <v>397</v>
      </c>
      <c r="C77" s="533" t="s">
        <v>424</v>
      </c>
    </row>
    <row r="78" spans="1:3" ht="15" customHeight="1" x14ac:dyDescent="0.2">
      <c r="A78" s="531" t="s">
        <v>88</v>
      </c>
      <c r="B78" s="532" t="s">
        <v>397</v>
      </c>
      <c r="C78" s="533" t="s">
        <v>1136</v>
      </c>
    </row>
    <row r="79" spans="1:3" ht="15" customHeight="1" x14ac:dyDescent="0.2">
      <c r="A79" s="535" t="s">
        <v>89</v>
      </c>
      <c r="B79" s="532" t="s">
        <v>407</v>
      </c>
      <c r="C79" s="536" t="s">
        <v>9</v>
      </c>
    </row>
    <row r="80" spans="1:3" x14ac:dyDescent="0.2">
      <c r="A80" s="1175" t="s">
        <v>346</v>
      </c>
      <c r="B80" s="1175"/>
      <c r="C80" s="1175"/>
    </row>
    <row r="81" spans="1:3" x14ac:dyDescent="0.2">
      <c r="A81" s="176"/>
      <c r="B81" s="177"/>
      <c r="C81" s="177"/>
    </row>
    <row r="82" spans="1:3" x14ac:dyDescent="0.2">
      <c r="A82" s="176"/>
      <c r="B82" s="177"/>
      <c r="C82" s="177"/>
    </row>
    <row r="83" spans="1:3" x14ac:dyDescent="0.2">
      <c r="A83" s="176"/>
      <c r="B83" s="177"/>
      <c r="C83" s="177"/>
    </row>
  </sheetData>
  <customSheetViews>
    <customSheetView guid="{CDACE462-E102-46FB-B7AD-F64470052348}">
      <selection sqref="A1:C1"/>
      <pageMargins left="0.7" right="0.7" top="0.75" bottom="0.75" header="0.3" footer="0.3"/>
      <pageSetup orientation="portrait" r:id="rId1"/>
    </customSheetView>
    <customSheetView guid="{637755B1-4BDF-461E-9042-7506CE7F45C7}">
      <selection sqref="A1:C1"/>
      <pageMargins left="0.7" right="0.7" top="0.75" bottom="0.75" header="0.3" footer="0.3"/>
      <pageSetup orientation="portrait" r:id="rId2"/>
    </customSheetView>
  </customSheetViews>
  <mergeCells count="3">
    <mergeCell ref="A1:C1"/>
    <mergeCell ref="A47:C47"/>
    <mergeCell ref="A80:C80"/>
  </mergeCells>
  <pageMargins left="0.7" right="0.7" top="0.75" bottom="0.75" header="0.3" footer="0.3"/>
  <pageSetup orientation="portrait" r:id="rId3"/>
  <rowBreaks count="1" manualBreakCount="1">
    <brk id="46" max="16383" man="1"/>
  </rowBreak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80"/>
  <sheetViews>
    <sheetView zoomScaleNormal="100" workbookViewId="0">
      <selection sqref="A1:B1"/>
    </sheetView>
  </sheetViews>
  <sheetFormatPr defaultColWidth="7.85546875" defaultRowHeight="12.75" x14ac:dyDescent="0.25"/>
  <cols>
    <col min="1" max="1" width="24.5703125" style="181" customWidth="1"/>
    <col min="2" max="2" width="65.7109375" style="182" customWidth="1"/>
    <col min="3" max="3" width="6.42578125" style="314" customWidth="1"/>
    <col min="4" max="4" width="7.85546875" style="314"/>
    <col min="5" max="5" width="10" style="314" customWidth="1"/>
    <col min="6" max="16384" width="7.85546875" style="314"/>
  </cols>
  <sheetData>
    <row r="1" spans="1:2" s="179" customFormat="1" ht="33.75" customHeight="1" x14ac:dyDescent="0.25">
      <c r="A1" s="1176" t="s">
        <v>1237</v>
      </c>
      <c r="B1" s="1177"/>
    </row>
    <row r="2" spans="1:2" ht="15" customHeight="1" x14ac:dyDescent="0.2">
      <c r="A2" s="992" t="s">
        <v>1</v>
      </c>
      <c r="B2" s="998" t="s">
        <v>374</v>
      </c>
    </row>
    <row r="3" spans="1:2" ht="15" customHeight="1" x14ac:dyDescent="0.25">
      <c r="A3" s="166" t="s">
        <v>7</v>
      </c>
      <c r="B3" s="167" t="s">
        <v>1394</v>
      </c>
    </row>
    <row r="4" spans="1:2" ht="15" customHeight="1" x14ac:dyDescent="0.25">
      <c r="A4" s="166" t="s">
        <v>433</v>
      </c>
      <c r="B4" s="168">
        <v>90</v>
      </c>
    </row>
    <row r="5" spans="1:2" ht="15" customHeight="1" x14ac:dyDescent="0.25">
      <c r="A5" s="166" t="s">
        <v>14</v>
      </c>
      <c r="B5" s="169"/>
    </row>
    <row r="6" spans="1:2" ht="15" customHeight="1" x14ac:dyDescent="0.25">
      <c r="A6" s="170" t="s">
        <v>434</v>
      </c>
      <c r="B6" s="169" t="s">
        <v>435</v>
      </c>
    </row>
    <row r="7" spans="1:2" ht="15" customHeight="1" x14ac:dyDescent="0.25">
      <c r="A7" s="170" t="s">
        <v>436</v>
      </c>
      <c r="B7" s="171" t="s">
        <v>1395</v>
      </c>
    </row>
    <row r="8" spans="1:2" ht="15" customHeight="1" x14ac:dyDescent="0.25">
      <c r="A8" s="166" t="s">
        <v>17</v>
      </c>
      <c r="B8" s="172">
        <v>0.2</v>
      </c>
    </row>
    <row r="9" spans="1:2" ht="15" customHeight="1" x14ac:dyDescent="0.25">
      <c r="A9" s="166" t="s">
        <v>135</v>
      </c>
      <c r="B9" s="872" t="s">
        <v>1396</v>
      </c>
    </row>
    <row r="10" spans="1:2" ht="15" customHeight="1" x14ac:dyDescent="0.25">
      <c r="A10" s="166" t="s">
        <v>136</v>
      </c>
      <c r="B10" s="169">
        <v>90</v>
      </c>
    </row>
    <row r="11" spans="1:2" ht="15" customHeight="1" x14ac:dyDescent="0.25">
      <c r="A11" s="166" t="s">
        <v>25</v>
      </c>
      <c r="B11" s="169">
        <v>90</v>
      </c>
    </row>
    <row r="12" spans="1:2" ht="15" customHeight="1" x14ac:dyDescent="0.25">
      <c r="A12" s="166" t="s">
        <v>27</v>
      </c>
      <c r="B12" s="169">
        <v>90</v>
      </c>
    </row>
    <row r="13" spans="1:2" ht="15" customHeight="1" x14ac:dyDescent="0.25">
      <c r="A13" s="166" t="s">
        <v>139</v>
      </c>
      <c r="B13" s="169" t="s">
        <v>437</v>
      </c>
    </row>
    <row r="14" spans="1:2" ht="15" customHeight="1" x14ac:dyDescent="0.25">
      <c r="A14" s="166" t="s">
        <v>31</v>
      </c>
      <c r="B14" s="872" t="s">
        <v>1397</v>
      </c>
    </row>
    <row r="15" spans="1:2" ht="15" customHeight="1" x14ac:dyDescent="0.25">
      <c r="A15" s="166" t="s">
        <v>33</v>
      </c>
      <c r="B15" s="169">
        <v>90</v>
      </c>
    </row>
    <row r="16" spans="1:2" ht="15" customHeight="1" x14ac:dyDescent="0.25">
      <c r="A16" s="166" t="s">
        <v>34</v>
      </c>
      <c r="B16" s="171" t="s">
        <v>438</v>
      </c>
    </row>
    <row r="17" spans="1:2" ht="15" customHeight="1" x14ac:dyDescent="0.25">
      <c r="A17" s="166" t="s">
        <v>35</v>
      </c>
      <c r="B17" s="169" t="s">
        <v>439</v>
      </c>
    </row>
    <row r="18" spans="1:2" ht="24" x14ac:dyDescent="0.25">
      <c r="A18" s="166" t="s">
        <v>37</v>
      </c>
      <c r="B18" s="169" t="s">
        <v>1130</v>
      </c>
    </row>
    <row r="19" spans="1:2" ht="15" customHeight="1" x14ac:dyDescent="0.25">
      <c r="A19" s="166" t="s">
        <v>40</v>
      </c>
      <c r="B19" s="169">
        <v>90</v>
      </c>
    </row>
    <row r="20" spans="1:2" ht="15" customHeight="1" x14ac:dyDescent="0.25">
      <c r="A20" s="166" t="s">
        <v>41</v>
      </c>
      <c r="B20" s="167">
        <v>0.2</v>
      </c>
    </row>
    <row r="21" spans="1:2" ht="15" customHeight="1" x14ac:dyDescent="0.25">
      <c r="A21" s="166" t="s">
        <v>42</v>
      </c>
      <c r="B21" s="169">
        <v>90</v>
      </c>
    </row>
    <row r="22" spans="1:2" ht="15" customHeight="1" x14ac:dyDescent="0.25">
      <c r="A22" s="166" t="s">
        <v>44</v>
      </c>
      <c r="B22" s="169" t="s">
        <v>439</v>
      </c>
    </row>
    <row r="23" spans="1:2" ht="15" customHeight="1" x14ac:dyDescent="0.25">
      <c r="A23" s="166" t="s">
        <v>46</v>
      </c>
      <c r="B23" s="169">
        <v>120</v>
      </c>
    </row>
    <row r="24" spans="1:2" ht="15" customHeight="1" x14ac:dyDescent="0.25">
      <c r="A24" s="166" t="s">
        <v>47</v>
      </c>
      <c r="B24" s="169" t="s">
        <v>439</v>
      </c>
    </row>
    <row r="25" spans="1:2" ht="15" customHeight="1" x14ac:dyDescent="0.25">
      <c r="A25" s="166" t="s">
        <v>48</v>
      </c>
      <c r="B25" s="167">
        <v>0.2</v>
      </c>
    </row>
    <row r="26" spans="1:2" ht="15" customHeight="1" x14ac:dyDescent="0.25">
      <c r="A26" s="166" t="s">
        <v>51</v>
      </c>
      <c r="B26" s="169">
        <v>90</v>
      </c>
    </row>
    <row r="27" spans="1:2" ht="15" customHeight="1" x14ac:dyDescent="0.25">
      <c r="A27" s="166" t="s">
        <v>52</v>
      </c>
      <c r="B27" s="169" t="s">
        <v>439</v>
      </c>
    </row>
    <row r="28" spans="1:2" ht="15" customHeight="1" x14ac:dyDescent="0.25">
      <c r="A28" s="166" t="s">
        <v>440</v>
      </c>
      <c r="B28" s="873" t="s">
        <v>1398</v>
      </c>
    </row>
    <row r="29" spans="1:2" ht="15" customHeight="1" x14ac:dyDescent="0.25">
      <c r="A29" s="166" t="s">
        <v>56</v>
      </c>
      <c r="B29" s="169">
        <v>90</v>
      </c>
    </row>
    <row r="30" spans="1:2" ht="15" customHeight="1" x14ac:dyDescent="0.25">
      <c r="A30" s="166" t="s">
        <v>57</v>
      </c>
      <c r="B30" s="169">
        <v>90</v>
      </c>
    </row>
    <row r="31" spans="1:2" ht="15" customHeight="1" x14ac:dyDescent="0.25">
      <c r="A31" s="166" t="s">
        <v>58</v>
      </c>
      <c r="B31" s="169" t="s">
        <v>441</v>
      </c>
    </row>
    <row r="32" spans="1:2" ht="15" customHeight="1" x14ac:dyDescent="0.25">
      <c r="A32" s="166" t="s">
        <v>59</v>
      </c>
      <c r="B32" s="169" t="s">
        <v>439</v>
      </c>
    </row>
    <row r="33" spans="1:2" ht="15" customHeight="1" x14ac:dyDescent="0.25">
      <c r="A33" s="166" t="s">
        <v>60</v>
      </c>
      <c r="B33" s="169" t="s">
        <v>439</v>
      </c>
    </row>
    <row r="34" spans="1:2" ht="15" customHeight="1" x14ac:dyDescent="0.25">
      <c r="A34" s="166" t="s">
        <v>61</v>
      </c>
      <c r="B34" s="167">
        <v>0.2</v>
      </c>
    </row>
    <row r="35" spans="1:2" ht="15" customHeight="1" x14ac:dyDescent="0.25">
      <c r="A35" s="166" t="s">
        <v>62</v>
      </c>
      <c r="B35" s="169" t="s">
        <v>439</v>
      </c>
    </row>
    <row r="36" spans="1:2" ht="15" customHeight="1" x14ac:dyDescent="0.25">
      <c r="A36" s="166" t="s">
        <v>63</v>
      </c>
      <c r="B36" s="171" t="s">
        <v>439</v>
      </c>
    </row>
    <row r="37" spans="1:2" ht="15" customHeight="1" x14ac:dyDescent="0.25">
      <c r="A37" s="166" t="s">
        <v>442</v>
      </c>
      <c r="B37" s="169">
        <v>90</v>
      </c>
    </row>
    <row r="38" spans="1:2" ht="15" customHeight="1" x14ac:dyDescent="0.25">
      <c r="A38" s="166" t="s">
        <v>66</v>
      </c>
      <c r="B38" s="169" t="s">
        <v>439</v>
      </c>
    </row>
    <row r="39" spans="1:2" ht="15" customHeight="1" x14ac:dyDescent="0.25">
      <c r="A39" s="166" t="s">
        <v>67</v>
      </c>
      <c r="B39" s="169" t="s">
        <v>439</v>
      </c>
    </row>
    <row r="40" spans="1:2" ht="15" customHeight="1" x14ac:dyDescent="0.25">
      <c r="A40" s="166" t="s">
        <v>69</v>
      </c>
      <c r="B40" s="169" t="s">
        <v>1851</v>
      </c>
    </row>
    <row r="41" spans="1:2" ht="15" customHeight="1" x14ac:dyDescent="0.25">
      <c r="A41" s="166" t="s">
        <v>70</v>
      </c>
      <c r="B41" s="872" t="s">
        <v>1399</v>
      </c>
    </row>
    <row r="42" spans="1:2" ht="15" customHeight="1" x14ac:dyDescent="0.25">
      <c r="A42" s="166" t="s">
        <v>71</v>
      </c>
      <c r="B42" s="169" t="s">
        <v>439</v>
      </c>
    </row>
    <row r="43" spans="1:2" ht="15" customHeight="1" x14ac:dyDescent="0.25">
      <c r="A43" s="166" t="s">
        <v>443</v>
      </c>
      <c r="B43" s="169">
        <v>90</v>
      </c>
    </row>
    <row r="44" spans="1:2" ht="15" customHeight="1" x14ac:dyDescent="0.25">
      <c r="A44" s="166" t="s">
        <v>74</v>
      </c>
      <c r="B44" s="169" t="s">
        <v>439</v>
      </c>
    </row>
    <row r="45" spans="1:2" ht="15" customHeight="1" x14ac:dyDescent="0.25">
      <c r="A45" s="166" t="s">
        <v>75</v>
      </c>
      <c r="B45" s="311" t="s">
        <v>439</v>
      </c>
    </row>
    <row r="46" spans="1:2" ht="15" customHeight="1" thickBot="1" x14ac:dyDescent="0.3">
      <c r="A46" s="166"/>
      <c r="B46" s="311"/>
    </row>
    <row r="47" spans="1:2" s="179" customFormat="1" ht="33.75" customHeight="1" x14ac:dyDescent="0.25">
      <c r="A47" s="1176" t="s">
        <v>1237</v>
      </c>
      <c r="B47" s="1177"/>
    </row>
    <row r="48" spans="1:2" ht="15" customHeight="1" x14ac:dyDescent="0.2">
      <c r="A48" s="992" t="s">
        <v>1</v>
      </c>
      <c r="B48" s="998" t="s">
        <v>374</v>
      </c>
    </row>
    <row r="49" spans="1:2" ht="15" customHeight="1" x14ac:dyDescent="0.25">
      <c r="A49" s="166" t="s">
        <v>76</v>
      </c>
      <c r="B49" s="169" t="s">
        <v>439</v>
      </c>
    </row>
    <row r="50" spans="1:2" ht="15" customHeight="1" x14ac:dyDescent="0.25">
      <c r="A50" s="166" t="s">
        <v>78</v>
      </c>
      <c r="B50" s="169" t="s">
        <v>439</v>
      </c>
    </row>
    <row r="51" spans="1:2" ht="15" customHeight="1" x14ac:dyDescent="0.25">
      <c r="A51" s="166" t="s">
        <v>79</v>
      </c>
      <c r="B51" s="171" t="s">
        <v>1850</v>
      </c>
    </row>
    <row r="52" spans="1:2" ht="15" customHeight="1" x14ac:dyDescent="0.25">
      <c r="A52" s="166" t="s">
        <v>444</v>
      </c>
      <c r="B52" s="169">
        <v>100</v>
      </c>
    </row>
    <row r="53" spans="1:2" ht="15" customHeight="1" x14ac:dyDescent="0.25">
      <c r="A53" s="166" t="s">
        <v>81</v>
      </c>
      <c r="B53" s="169" t="s">
        <v>439</v>
      </c>
    </row>
    <row r="54" spans="1:2" ht="15" customHeight="1" x14ac:dyDescent="0.25">
      <c r="A54" s="166" t="s">
        <v>83</v>
      </c>
      <c r="B54" s="169"/>
    </row>
    <row r="55" spans="1:2" ht="15" customHeight="1" x14ac:dyDescent="0.25">
      <c r="A55" s="170" t="s">
        <v>445</v>
      </c>
      <c r="B55" s="169" t="s">
        <v>1400</v>
      </c>
    </row>
    <row r="56" spans="1:2" ht="15" customHeight="1" x14ac:dyDescent="0.25">
      <c r="A56" s="170" t="s">
        <v>446</v>
      </c>
      <c r="B56" s="169" t="s">
        <v>1401</v>
      </c>
    </row>
    <row r="57" spans="1:2" ht="15" customHeight="1" x14ac:dyDescent="0.25">
      <c r="A57" s="166" t="s">
        <v>85</v>
      </c>
      <c r="B57" s="169" t="s">
        <v>439</v>
      </c>
    </row>
    <row r="58" spans="1:2" ht="15" customHeight="1" x14ac:dyDescent="0.25">
      <c r="A58" s="166" t="s">
        <v>87</v>
      </c>
      <c r="B58" s="169" t="s">
        <v>439</v>
      </c>
    </row>
    <row r="59" spans="1:2" ht="15" customHeight="1" x14ac:dyDescent="0.25">
      <c r="A59" s="166" t="s">
        <v>88</v>
      </c>
      <c r="B59" s="169" t="s">
        <v>439</v>
      </c>
    </row>
    <row r="60" spans="1:2" ht="15" customHeight="1" x14ac:dyDescent="0.25">
      <c r="A60" s="173" t="s">
        <v>89</v>
      </c>
      <c r="B60" s="169" t="s">
        <v>439</v>
      </c>
    </row>
    <row r="61" spans="1:2" x14ac:dyDescent="0.25">
      <c r="A61" s="1156" t="s">
        <v>143</v>
      </c>
      <c r="B61" s="1161"/>
    </row>
    <row r="75" spans="1:3" x14ac:dyDescent="0.25">
      <c r="B75" s="314"/>
    </row>
    <row r="78" spans="1:3" x14ac:dyDescent="0.25">
      <c r="A78" s="314"/>
      <c r="C78" s="328"/>
    </row>
    <row r="80" spans="1:3" x14ac:dyDescent="0.25">
      <c r="C80" s="328"/>
    </row>
  </sheetData>
  <customSheetViews>
    <customSheetView guid="{CDACE462-E102-46FB-B7AD-F64470052348}" showPageBreaks="1" printArea="1">
      <selection activeCell="D36" sqref="D36"/>
      <rowBreaks count="1" manualBreakCount="1">
        <brk id="45" max="16383" man="1"/>
      </rowBreaks>
      <pageMargins left="0.7" right="0.7" top="0.75" bottom="0.75" header="0.3" footer="0.3"/>
      <pageSetup orientation="portrait" r:id="rId1"/>
    </customSheetView>
    <customSheetView guid="{637755B1-4BDF-461E-9042-7506CE7F45C7}" showPageBreaks="1" printArea="1">
      <selection activeCell="L46" sqref="L46"/>
      <rowBreaks count="1" manualBreakCount="1">
        <brk id="45" max="16383" man="1"/>
      </rowBreaks>
      <pageMargins left="0.7" right="0.7" top="0.75" bottom="0.75" header="0.3" footer="0.3"/>
      <pageSetup orientation="portrait" r:id="rId2"/>
    </customSheetView>
  </customSheetViews>
  <mergeCells count="3">
    <mergeCell ref="A1:B1"/>
    <mergeCell ref="A47:B47"/>
    <mergeCell ref="A61:B61"/>
  </mergeCells>
  <pageMargins left="0.7" right="0.7" top="0.75" bottom="0.75" header="0.3" footer="0.3"/>
  <pageSetup scale="97" orientation="portrait" r:id="rId3"/>
  <rowBreaks count="1" manualBreakCount="1">
    <brk id="46" max="16383" man="1"/>
  </rowBreak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9"/>
  <sheetViews>
    <sheetView zoomScaleNormal="100" workbookViewId="0">
      <selection sqref="A1:C1"/>
    </sheetView>
  </sheetViews>
  <sheetFormatPr defaultColWidth="9" defaultRowHeight="12.75" x14ac:dyDescent="0.25"/>
  <cols>
    <col min="1" max="1" width="18.140625" style="188" customWidth="1"/>
    <col min="2" max="2" width="43.5703125" style="477" customWidth="1"/>
    <col min="3" max="3" width="27.85546875" style="187" customWidth="1"/>
    <col min="4" max="254" width="9" style="188"/>
    <col min="255" max="255" width="18.140625" style="188" customWidth="1"/>
    <col min="256" max="256" width="40.5703125" style="188" customWidth="1"/>
    <col min="257" max="257" width="20.7109375" style="188" customWidth="1"/>
    <col min="258" max="510" width="9" style="188"/>
    <col min="511" max="511" width="18.140625" style="188" customWidth="1"/>
    <col min="512" max="512" width="40.5703125" style="188" customWidth="1"/>
    <col min="513" max="513" width="20.7109375" style="188" customWidth="1"/>
    <col min="514" max="766" width="9" style="188"/>
    <col min="767" max="767" width="18.140625" style="188" customWidth="1"/>
    <col min="768" max="768" width="40.5703125" style="188" customWidth="1"/>
    <col min="769" max="769" width="20.7109375" style="188" customWidth="1"/>
    <col min="770" max="1022" width="9" style="188"/>
    <col min="1023" max="1023" width="18.140625" style="188" customWidth="1"/>
    <col min="1024" max="1024" width="40.5703125" style="188" customWidth="1"/>
    <col min="1025" max="1025" width="20.7109375" style="188" customWidth="1"/>
    <col min="1026" max="1278" width="9" style="188"/>
    <col min="1279" max="1279" width="18.140625" style="188" customWidth="1"/>
    <col min="1280" max="1280" width="40.5703125" style="188" customWidth="1"/>
    <col min="1281" max="1281" width="20.7109375" style="188" customWidth="1"/>
    <col min="1282" max="1534" width="9" style="188"/>
    <col min="1535" max="1535" width="18.140625" style="188" customWidth="1"/>
    <col min="1536" max="1536" width="40.5703125" style="188" customWidth="1"/>
    <col min="1537" max="1537" width="20.7109375" style="188" customWidth="1"/>
    <col min="1538" max="1790" width="9" style="188"/>
    <col min="1791" max="1791" width="18.140625" style="188" customWidth="1"/>
    <col min="1792" max="1792" width="40.5703125" style="188" customWidth="1"/>
    <col min="1793" max="1793" width="20.7109375" style="188" customWidth="1"/>
    <col min="1794" max="2046" width="9" style="188"/>
    <col min="2047" max="2047" width="18.140625" style="188" customWidth="1"/>
    <col min="2048" max="2048" width="40.5703125" style="188" customWidth="1"/>
    <col min="2049" max="2049" width="20.7109375" style="188" customWidth="1"/>
    <col min="2050" max="2302" width="9" style="188"/>
    <col min="2303" max="2303" width="18.140625" style="188" customWidth="1"/>
    <col min="2304" max="2304" width="40.5703125" style="188" customWidth="1"/>
    <col min="2305" max="2305" width="20.7109375" style="188" customWidth="1"/>
    <col min="2306" max="2558" width="9" style="188"/>
    <col min="2559" max="2559" width="18.140625" style="188" customWidth="1"/>
    <col min="2560" max="2560" width="40.5703125" style="188" customWidth="1"/>
    <col min="2561" max="2561" width="20.7109375" style="188" customWidth="1"/>
    <col min="2562" max="2814" width="9" style="188"/>
    <col min="2815" max="2815" width="18.140625" style="188" customWidth="1"/>
    <col min="2816" max="2816" width="40.5703125" style="188" customWidth="1"/>
    <col min="2817" max="2817" width="20.7109375" style="188" customWidth="1"/>
    <col min="2818" max="3070" width="9" style="188"/>
    <col min="3071" max="3071" width="18.140625" style="188" customWidth="1"/>
    <col min="3072" max="3072" width="40.5703125" style="188" customWidth="1"/>
    <col min="3073" max="3073" width="20.7109375" style="188" customWidth="1"/>
    <col min="3074" max="3326" width="9" style="188"/>
    <col min="3327" max="3327" width="18.140625" style="188" customWidth="1"/>
    <col min="3328" max="3328" width="40.5703125" style="188" customWidth="1"/>
    <col min="3329" max="3329" width="20.7109375" style="188" customWidth="1"/>
    <col min="3330" max="3582" width="9" style="188"/>
    <col min="3583" max="3583" width="18.140625" style="188" customWidth="1"/>
    <col min="3584" max="3584" width="40.5703125" style="188" customWidth="1"/>
    <col min="3585" max="3585" width="20.7109375" style="188" customWidth="1"/>
    <col min="3586" max="3838" width="9" style="188"/>
    <col min="3839" max="3839" width="18.140625" style="188" customWidth="1"/>
    <col min="3840" max="3840" width="40.5703125" style="188" customWidth="1"/>
    <col min="3841" max="3841" width="20.7109375" style="188" customWidth="1"/>
    <col min="3842" max="4094" width="9" style="188"/>
    <col min="4095" max="4095" width="18.140625" style="188" customWidth="1"/>
    <col min="4096" max="4096" width="40.5703125" style="188" customWidth="1"/>
    <col min="4097" max="4097" width="20.7109375" style="188" customWidth="1"/>
    <col min="4098" max="4350" width="9" style="188"/>
    <col min="4351" max="4351" width="18.140625" style="188" customWidth="1"/>
    <col min="4352" max="4352" width="40.5703125" style="188" customWidth="1"/>
    <col min="4353" max="4353" width="20.7109375" style="188" customWidth="1"/>
    <col min="4354" max="4606" width="9" style="188"/>
    <col min="4607" max="4607" width="18.140625" style="188" customWidth="1"/>
    <col min="4608" max="4608" width="40.5703125" style="188" customWidth="1"/>
    <col min="4609" max="4609" width="20.7109375" style="188" customWidth="1"/>
    <col min="4610" max="4862" width="9" style="188"/>
    <col min="4863" max="4863" width="18.140625" style="188" customWidth="1"/>
    <col min="4864" max="4864" width="40.5703125" style="188" customWidth="1"/>
    <col min="4865" max="4865" width="20.7109375" style="188" customWidth="1"/>
    <col min="4866" max="5118" width="9" style="188"/>
    <col min="5119" max="5119" width="18.140625" style="188" customWidth="1"/>
    <col min="5120" max="5120" width="40.5703125" style="188" customWidth="1"/>
    <col min="5121" max="5121" width="20.7109375" style="188" customWidth="1"/>
    <col min="5122" max="5374" width="9" style="188"/>
    <col min="5375" max="5375" width="18.140625" style="188" customWidth="1"/>
    <col min="5376" max="5376" width="40.5703125" style="188" customWidth="1"/>
    <col min="5377" max="5377" width="20.7109375" style="188" customWidth="1"/>
    <col min="5378" max="5630" width="9" style="188"/>
    <col min="5631" max="5631" width="18.140625" style="188" customWidth="1"/>
    <col min="5632" max="5632" width="40.5703125" style="188" customWidth="1"/>
    <col min="5633" max="5633" width="20.7109375" style="188" customWidth="1"/>
    <col min="5634" max="5886" width="9" style="188"/>
    <col min="5887" max="5887" width="18.140625" style="188" customWidth="1"/>
    <col min="5888" max="5888" width="40.5703125" style="188" customWidth="1"/>
    <col min="5889" max="5889" width="20.7109375" style="188" customWidth="1"/>
    <col min="5890" max="6142" width="9" style="188"/>
    <col min="6143" max="6143" width="18.140625" style="188" customWidth="1"/>
    <col min="6144" max="6144" width="40.5703125" style="188" customWidth="1"/>
    <col min="6145" max="6145" width="20.7109375" style="188" customWidth="1"/>
    <col min="6146" max="6398" width="9" style="188"/>
    <col min="6399" max="6399" width="18.140625" style="188" customWidth="1"/>
    <col min="6400" max="6400" width="40.5703125" style="188" customWidth="1"/>
    <col min="6401" max="6401" width="20.7109375" style="188" customWidth="1"/>
    <col min="6402" max="6654" width="9" style="188"/>
    <col min="6655" max="6655" width="18.140625" style="188" customWidth="1"/>
    <col min="6656" max="6656" width="40.5703125" style="188" customWidth="1"/>
    <col min="6657" max="6657" width="20.7109375" style="188" customWidth="1"/>
    <col min="6658" max="6910" width="9" style="188"/>
    <col min="6911" max="6911" width="18.140625" style="188" customWidth="1"/>
    <col min="6912" max="6912" width="40.5703125" style="188" customWidth="1"/>
    <col min="6913" max="6913" width="20.7109375" style="188" customWidth="1"/>
    <col min="6914" max="7166" width="9" style="188"/>
    <col min="7167" max="7167" width="18.140625" style="188" customWidth="1"/>
    <col min="7168" max="7168" width="40.5703125" style="188" customWidth="1"/>
    <col min="7169" max="7169" width="20.7109375" style="188" customWidth="1"/>
    <col min="7170" max="7422" width="9" style="188"/>
    <col min="7423" max="7423" width="18.140625" style="188" customWidth="1"/>
    <col min="7424" max="7424" width="40.5703125" style="188" customWidth="1"/>
    <col min="7425" max="7425" width="20.7109375" style="188" customWidth="1"/>
    <col min="7426" max="7678" width="9" style="188"/>
    <col min="7679" max="7679" width="18.140625" style="188" customWidth="1"/>
    <col min="7680" max="7680" width="40.5703125" style="188" customWidth="1"/>
    <col min="7681" max="7681" width="20.7109375" style="188" customWidth="1"/>
    <col min="7682" max="7934" width="9" style="188"/>
    <col min="7935" max="7935" width="18.140625" style="188" customWidth="1"/>
    <col min="7936" max="7936" width="40.5703125" style="188" customWidth="1"/>
    <col min="7937" max="7937" width="20.7109375" style="188" customWidth="1"/>
    <col min="7938" max="8190" width="9" style="188"/>
    <col min="8191" max="8191" width="18.140625" style="188" customWidth="1"/>
    <col min="8192" max="8192" width="40.5703125" style="188" customWidth="1"/>
    <col min="8193" max="8193" width="20.7109375" style="188" customWidth="1"/>
    <col min="8194" max="8446" width="9" style="188"/>
    <col min="8447" max="8447" width="18.140625" style="188" customWidth="1"/>
    <col min="8448" max="8448" width="40.5703125" style="188" customWidth="1"/>
    <col min="8449" max="8449" width="20.7109375" style="188" customWidth="1"/>
    <col min="8450" max="8702" width="9" style="188"/>
    <col min="8703" max="8703" width="18.140625" style="188" customWidth="1"/>
    <col min="8704" max="8704" width="40.5703125" style="188" customWidth="1"/>
    <col min="8705" max="8705" width="20.7109375" style="188" customWidth="1"/>
    <col min="8706" max="8958" width="9" style="188"/>
    <col min="8959" max="8959" width="18.140625" style="188" customWidth="1"/>
    <col min="8960" max="8960" width="40.5703125" style="188" customWidth="1"/>
    <col min="8961" max="8961" width="20.7109375" style="188" customWidth="1"/>
    <col min="8962" max="9214" width="9" style="188"/>
    <col min="9215" max="9215" width="18.140625" style="188" customWidth="1"/>
    <col min="9216" max="9216" width="40.5703125" style="188" customWidth="1"/>
    <col min="9217" max="9217" width="20.7109375" style="188" customWidth="1"/>
    <col min="9218" max="9470" width="9" style="188"/>
    <col min="9471" max="9471" width="18.140625" style="188" customWidth="1"/>
    <col min="9472" max="9472" width="40.5703125" style="188" customWidth="1"/>
    <col min="9473" max="9473" width="20.7109375" style="188" customWidth="1"/>
    <col min="9474" max="9726" width="9" style="188"/>
    <col min="9727" max="9727" width="18.140625" style="188" customWidth="1"/>
    <col min="9728" max="9728" width="40.5703125" style="188" customWidth="1"/>
    <col min="9729" max="9729" width="20.7109375" style="188" customWidth="1"/>
    <col min="9730" max="9982" width="9" style="188"/>
    <col min="9983" max="9983" width="18.140625" style="188" customWidth="1"/>
    <col min="9984" max="9984" width="40.5703125" style="188" customWidth="1"/>
    <col min="9985" max="9985" width="20.7109375" style="188" customWidth="1"/>
    <col min="9986" max="10238" width="9" style="188"/>
    <col min="10239" max="10239" width="18.140625" style="188" customWidth="1"/>
    <col min="10240" max="10240" width="40.5703125" style="188" customWidth="1"/>
    <col min="10241" max="10241" width="20.7109375" style="188" customWidth="1"/>
    <col min="10242" max="10494" width="9" style="188"/>
    <col min="10495" max="10495" width="18.140625" style="188" customWidth="1"/>
    <col min="10496" max="10496" width="40.5703125" style="188" customWidth="1"/>
    <col min="10497" max="10497" width="20.7109375" style="188" customWidth="1"/>
    <col min="10498" max="10750" width="9" style="188"/>
    <col min="10751" max="10751" width="18.140625" style="188" customWidth="1"/>
    <col min="10752" max="10752" width="40.5703125" style="188" customWidth="1"/>
    <col min="10753" max="10753" width="20.7109375" style="188" customWidth="1"/>
    <col min="10754" max="11006" width="9" style="188"/>
    <col min="11007" max="11007" width="18.140625" style="188" customWidth="1"/>
    <col min="11008" max="11008" width="40.5703125" style="188" customWidth="1"/>
    <col min="11009" max="11009" width="20.7109375" style="188" customWidth="1"/>
    <col min="11010" max="11262" width="9" style="188"/>
    <col min="11263" max="11263" width="18.140625" style="188" customWidth="1"/>
    <col min="11264" max="11264" width="40.5703125" style="188" customWidth="1"/>
    <col min="11265" max="11265" width="20.7109375" style="188" customWidth="1"/>
    <col min="11266" max="11518" width="9" style="188"/>
    <col min="11519" max="11519" width="18.140625" style="188" customWidth="1"/>
    <col min="11520" max="11520" width="40.5703125" style="188" customWidth="1"/>
    <col min="11521" max="11521" width="20.7109375" style="188" customWidth="1"/>
    <col min="11522" max="11774" width="9" style="188"/>
    <col min="11775" max="11775" width="18.140625" style="188" customWidth="1"/>
    <col min="11776" max="11776" width="40.5703125" style="188" customWidth="1"/>
    <col min="11777" max="11777" width="20.7109375" style="188" customWidth="1"/>
    <col min="11778" max="12030" width="9" style="188"/>
    <col min="12031" max="12031" width="18.140625" style="188" customWidth="1"/>
    <col min="12032" max="12032" width="40.5703125" style="188" customWidth="1"/>
    <col min="12033" max="12033" width="20.7109375" style="188" customWidth="1"/>
    <col min="12034" max="12286" width="9" style="188"/>
    <col min="12287" max="12287" width="18.140625" style="188" customWidth="1"/>
    <col min="12288" max="12288" width="40.5703125" style="188" customWidth="1"/>
    <col min="12289" max="12289" width="20.7109375" style="188" customWidth="1"/>
    <col min="12290" max="12542" width="9" style="188"/>
    <col min="12543" max="12543" width="18.140625" style="188" customWidth="1"/>
    <col min="12544" max="12544" width="40.5703125" style="188" customWidth="1"/>
    <col min="12545" max="12545" width="20.7109375" style="188" customWidth="1"/>
    <col min="12546" max="12798" width="9" style="188"/>
    <col min="12799" max="12799" width="18.140625" style="188" customWidth="1"/>
    <col min="12800" max="12800" width="40.5703125" style="188" customWidth="1"/>
    <col min="12801" max="12801" width="20.7109375" style="188" customWidth="1"/>
    <col min="12802" max="13054" width="9" style="188"/>
    <col min="13055" max="13055" width="18.140625" style="188" customWidth="1"/>
    <col min="13056" max="13056" width="40.5703125" style="188" customWidth="1"/>
    <col min="13057" max="13057" width="20.7109375" style="188" customWidth="1"/>
    <col min="13058" max="13310" width="9" style="188"/>
    <col min="13311" max="13311" width="18.140625" style="188" customWidth="1"/>
    <col min="13312" max="13312" width="40.5703125" style="188" customWidth="1"/>
    <col min="13313" max="13313" width="20.7109375" style="188" customWidth="1"/>
    <col min="13314" max="13566" width="9" style="188"/>
    <col min="13567" max="13567" width="18.140625" style="188" customWidth="1"/>
    <col min="13568" max="13568" width="40.5703125" style="188" customWidth="1"/>
    <col min="13569" max="13569" width="20.7109375" style="188" customWidth="1"/>
    <col min="13570" max="13822" width="9" style="188"/>
    <col min="13823" max="13823" width="18.140625" style="188" customWidth="1"/>
    <col min="13824" max="13824" width="40.5703125" style="188" customWidth="1"/>
    <col min="13825" max="13825" width="20.7109375" style="188" customWidth="1"/>
    <col min="13826" max="14078" width="9" style="188"/>
    <col min="14079" max="14079" width="18.140625" style="188" customWidth="1"/>
    <col min="14080" max="14080" width="40.5703125" style="188" customWidth="1"/>
    <col min="14081" max="14081" width="20.7109375" style="188" customWidth="1"/>
    <col min="14082" max="14334" width="9" style="188"/>
    <col min="14335" max="14335" width="18.140625" style="188" customWidth="1"/>
    <col min="14336" max="14336" width="40.5703125" style="188" customWidth="1"/>
    <col min="14337" max="14337" width="20.7109375" style="188" customWidth="1"/>
    <col min="14338" max="14590" width="9" style="188"/>
    <col min="14591" max="14591" width="18.140625" style="188" customWidth="1"/>
    <col min="14592" max="14592" width="40.5703125" style="188" customWidth="1"/>
    <col min="14593" max="14593" width="20.7109375" style="188" customWidth="1"/>
    <col min="14594" max="14846" width="9" style="188"/>
    <col min="14847" max="14847" width="18.140625" style="188" customWidth="1"/>
    <col min="14848" max="14848" width="40.5703125" style="188" customWidth="1"/>
    <col min="14849" max="14849" width="20.7109375" style="188" customWidth="1"/>
    <col min="14850" max="15102" width="9" style="188"/>
    <col min="15103" max="15103" width="18.140625" style="188" customWidth="1"/>
    <col min="15104" max="15104" width="40.5703125" style="188" customWidth="1"/>
    <col min="15105" max="15105" width="20.7109375" style="188" customWidth="1"/>
    <col min="15106" max="15358" width="9" style="188"/>
    <col min="15359" max="15359" width="18.140625" style="188" customWidth="1"/>
    <col min="15360" max="15360" width="40.5703125" style="188" customWidth="1"/>
    <col min="15361" max="15361" width="20.7109375" style="188" customWidth="1"/>
    <col min="15362" max="15614" width="9" style="188"/>
    <col min="15615" max="15615" width="18.140625" style="188" customWidth="1"/>
    <col min="15616" max="15616" width="40.5703125" style="188" customWidth="1"/>
    <col min="15617" max="15617" width="20.7109375" style="188" customWidth="1"/>
    <col min="15618" max="15870" width="9" style="188"/>
    <col min="15871" max="15871" width="18.140625" style="188" customWidth="1"/>
    <col min="15872" max="15872" width="40.5703125" style="188" customWidth="1"/>
    <col min="15873" max="15873" width="20.7109375" style="188" customWidth="1"/>
    <col min="15874" max="16126" width="9" style="188"/>
    <col min="16127" max="16127" width="18.140625" style="188" customWidth="1"/>
    <col min="16128" max="16128" width="40.5703125" style="188" customWidth="1"/>
    <col min="16129" max="16129" width="20.7109375" style="188" customWidth="1"/>
    <col min="16130" max="16384" width="9" style="188"/>
  </cols>
  <sheetData>
    <row r="1" spans="1:3" s="324" customFormat="1" ht="18.75" customHeight="1" x14ac:dyDescent="0.25">
      <c r="A1" s="1178" t="s">
        <v>1248</v>
      </c>
      <c r="B1" s="1179"/>
      <c r="C1" s="1180"/>
    </row>
    <row r="2" spans="1:3" s="325" customFormat="1" ht="12.75" customHeight="1" x14ac:dyDescent="0.25">
      <c r="A2" s="183" t="s">
        <v>1</v>
      </c>
      <c r="B2" s="184" t="s">
        <v>447</v>
      </c>
      <c r="C2" s="185" t="s">
        <v>448</v>
      </c>
    </row>
    <row r="3" spans="1:3" ht="15" customHeight="1" x14ac:dyDescent="0.25">
      <c r="A3" s="537" t="s">
        <v>7</v>
      </c>
      <c r="B3" s="538" t="s">
        <v>449</v>
      </c>
      <c r="C3" s="539">
        <v>215</v>
      </c>
    </row>
    <row r="4" spans="1:3" ht="15" customHeight="1" x14ac:dyDescent="0.25">
      <c r="A4" s="537" t="s">
        <v>10</v>
      </c>
      <c r="B4" s="538" t="s">
        <v>450</v>
      </c>
      <c r="C4" s="539">
        <v>1564</v>
      </c>
    </row>
    <row r="5" spans="1:3" ht="15" customHeight="1" x14ac:dyDescent="0.25">
      <c r="A5" s="537" t="s">
        <v>14</v>
      </c>
      <c r="B5" s="538" t="s">
        <v>450</v>
      </c>
      <c r="C5" s="539">
        <v>964</v>
      </c>
    </row>
    <row r="6" spans="1:3" ht="15" customHeight="1" x14ac:dyDescent="0.25">
      <c r="A6" s="537" t="s">
        <v>17</v>
      </c>
      <c r="B6" s="538" t="s">
        <v>451</v>
      </c>
      <c r="C6" s="539">
        <v>223</v>
      </c>
    </row>
    <row r="7" spans="1:3" ht="15" customHeight="1" x14ac:dyDescent="0.25">
      <c r="A7" s="537" t="s">
        <v>288</v>
      </c>
      <c r="B7" s="538" t="s">
        <v>452</v>
      </c>
      <c r="C7" s="540">
        <v>1226</v>
      </c>
    </row>
    <row r="8" spans="1:3" ht="15" customHeight="1" x14ac:dyDescent="0.25">
      <c r="A8" s="537" t="s">
        <v>136</v>
      </c>
      <c r="B8" s="538" t="s">
        <v>450</v>
      </c>
      <c r="C8" s="539">
        <v>510</v>
      </c>
    </row>
    <row r="9" spans="1:3" ht="15" customHeight="1" x14ac:dyDescent="0.25">
      <c r="A9" s="537" t="s">
        <v>1146</v>
      </c>
      <c r="B9" s="538" t="s">
        <v>1137</v>
      </c>
      <c r="C9" s="539">
        <v>1649.1666666666667</v>
      </c>
    </row>
    <row r="10" spans="1:3" ht="15" customHeight="1" x14ac:dyDescent="0.25">
      <c r="A10" s="541"/>
      <c r="B10" s="538" t="s">
        <v>450</v>
      </c>
      <c r="C10" s="539">
        <v>790</v>
      </c>
    </row>
    <row r="11" spans="1:3" ht="15" customHeight="1" x14ac:dyDescent="0.25">
      <c r="A11" s="541"/>
      <c r="B11" s="538" t="s">
        <v>449</v>
      </c>
      <c r="C11" s="539">
        <v>576</v>
      </c>
    </row>
    <row r="12" spans="1:3" ht="15" customHeight="1" x14ac:dyDescent="0.25">
      <c r="A12" s="537" t="s">
        <v>27</v>
      </c>
      <c r="B12" s="538" t="s">
        <v>1138</v>
      </c>
      <c r="C12" s="539">
        <v>1628</v>
      </c>
    </row>
    <row r="13" spans="1:3" ht="15" customHeight="1" x14ac:dyDescent="0.25">
      <c r="A13" s="537"/>
      <c r="B13" s="538" t="s">
        <v>453</v>
      </c>
      <c r="C13" s="539">
        <v>1221</v>
      </c>
    </row>
    <row r="14" spans="1:3" ht="15" customHeight="1" x14ac:dyDescent="0.25">
      <c r="A14" s="537"/>
      <c r="B14" s="538" t="s">
        <v>449</v>
      </c>
      <c r="C14" s="539">
        <v>338</v>
      </c>
    </row>
    <row r="15" spans="1:3" ht="15" customHeight="1" x14ac:dyDescent="0.25">
      <c r="A15" s="537" t="s">
        <v>139</v>
      </c>
      <c r="B15" s="538" t="s">
        <v>454</v>
      </c>
      <c r="C15" s="539">
        <v>712</v>
      </c>
    </row>
    <row r="16" spans="1:3" ht="15" customHeight="1" x14ac:dyDescent="0.25">
      <c r="A16" s="537"/>
      <c r="B16" s="538" t="s">
        <v>455</v>
      </c>
      <c r="C16" s="539">
        <v>428</v>
      </c>
    </row>
    <row r="17" spans="1:3" ht="15" customHeight="1" x14ac:dyDescent="0.25">
      <c r="A17" s="537" t="s">
        <v>31</v>
      </c>
      <c r="B17" s="538" t="s">
        <v>456</v>
      </c>
      <c r="C17" s="539">
        <v>1650</v>
      </c>
    </row>
    <row r="18" spans="1:3" ht="15" customHeight="1" x14ac:dyDescent="0.25">
      <c r="A18" s="537"/>
      <c r="B18" s="538" t="s">
        <v>449</v>
      </c>
      <c r="C18" s="539">
        <v>303</v>
      </c>
    </row>
    <row r="19" spans="1:3" ht="15" customHeight="1" x14ac:dyDescent="0.25">
      <c r="A19" s="537" t="s">
        <v>33</v>
      </c>
      <c r="B19" s="538" t="s">
        <v>453</v>
      </c>
      <c r="C19" s="539">
        <v>424</v>
      </c>
    </row>
    <row r="20" spans="1:3" ht="15" customHeight="1" x14ac:dyDescent="0.25">
      <c r="A20" s="537" t="s">
        <v>34</v>
      </c>
      <c r="B20" s="538" t="s">
        <v>453</v>
      </c>
      <c r="C20" s="539">
        <v>1590</v>
      </c>
    </row>
    <row r="21" spans="1:3" ht="15" customHeight="1" x14ac:dyDescent="0.25">
      <c r="A21" s="537"/>
      <c r="B21" s="542" t="s">
        <v>1402</v>
      </c>
      <c r="C21" s="539">
        <v>763</v>
      </c>
    </row>
    <row r="22" spans="1:3" ht="15" customHeight="1" x14ac:dyDescent="0.25">
      <c r="A22" s="537" t="s">
        <v>35</v>
      </c>
      <c r="B22" s="538" t="s">
        <v>9</v>
      </c>
      <c r="C22" s="539" t="s">
        <v>9</v>
      </c>
    </row>
    <row r="23" spans="1:3" ht="15" customHeight="1" x14ac:dyDescent="0.25">
      <c r="A23" s="537" t="s">
        <v>295</v>
      </c>
      <c r="B23" s="538" t="s">
        <v>449</v>
      </c>
      <c r="C23" s="539">
        <v>432</v>
      </c>
    </row>
    <row r="24" spans="1:3" ht="15" customHeight="1" x14ac:dyDescent="0.25">
      <c r="A24" s="537" t="s">
        <v>40</v>
      </c>
      <c r="B24" s="538" t="s">
        <v>1137</v>
      </c>
      <c r="C24" s="539">
        <v>1649.1666666666667</v>
      </c>
    </row>
    <row r="25" spans="1:3" ht="15" customHeight="1" x14ac:dyDescent="0.25">
      <c r="A25" s="537"/>
      <c r="B25" s="538" t="s">
        <v>450</v>
      </c>
      <c r="C25" s="539">
        <v>320</v>
      </c>
    </row>
    <row r="26" spans="1:3" ht="15" customHeight="1" x14ac:dyDescent="0.25">
      <c r="A26" s="537" t="s">
        <v>41</v>
      </c>
      <c r="B26" s="538" t="s">
        <v>450</v>
      </c>
      <c r="C26" s="539">
        <v>849</v>
      </c>
    </row>
    <row r="27" spans="1:3" ht="15" customHeight="1" x14ac:dyDescent="0.25">
      <c r="A27" s="537" t="s">
        <v>1147</v>
      </c>
      <c r="B27" s="538" t="s">
        <v>457</v>
      </c>
      <c r="C27" s="539">
        <v>429</v>
      </c>
    </row>
    <row r="28" spans="1:3" ht="15" customHeight="1" x14ac:dyDescent="0.25">
      <c r="A28" s="537" t="s">
        <v>44</v>
      </c>
      <c r="B28" s="538" t="s">
        <v>453</v>
      </c>
      <c r="C28" s="539">
        <v>526</v>
      </c>
    </row>
    <row r="29" spans="1:3" ht="15" customHeight="1" x14ac:dyDescent="0.25">
      <c r="A29" s="537" t="s">
        <v>46</v>
      </c>
      <c r="B29" s="538" t="s">
        <v>458</v>
      </c>
      <c r="C29" s="539">
        <v>240</v>
      </c>
    </row>
    <row r="30" spans="1:3" ht="15" customHeight="1" x14ac:dyDescent="0.25">
      <c r="A30" s="537" t="s">
        <v>47</v>
      </c>
      <c r="B30" s="538" t="s">
        <v>459</v>
      </c>
      <c r="C30" s="539">
        <v>1023</v>
      </c>
    </row>
    <row r="31" spans="1:3" ht="15" customHeight="1" x14ac:dyDescent="0.25">
      <c r="A31" s="537" t="s">
        <v>48</v>
      </c>
      <c r="B31" s="538" t="s">
        <v>460</v>
      </c>
      <c r="C31" s="539">
        <v>624</v>
      </c>
    </row>
    <row r="32" spans="1:3" ht="15" customHeight="1" x14ac:dyDescent="0.25">
      <c r="A32" s="537" t="s">
        <v>51</v>
      </c>
      <c r="B32" s="543"/>
      <c r="C32" s="544"/>
    </row>
    <row r="33" spans="1:3" ht="15" customHeight="1" x14ac:dyDescent="0.25">
      <c r="A33" s="541" t="s">
        <v>461</v>
      </c>
      <c r="B33" s="538" t="s">
        <v>1137</v>
      </c>
      <c r="C33" s="539">
        <v>1649.1666666666667</v>
      </c>
    </row>
    <row r="34" spans="1:3" ht="15" customHeight="1" x14ac:dyDescent="0.25">
      <c r="A34" s="541"/>
      <c r="B34" s="538" t="s">
        <v>462</v>
      </c>
      <c r="C34" s="539">
        <v>633</v>
      </c>
    </row>
    <row r="35" spans="1:3" ht="15" customHeight="1" x14ac:dyDescent="0.25">
      <c r="A35" s="541" t="s">
        <v>463</v>
      </c>
      <c r="B35" s="538" t="s">
        <v>1137</v>
      </c>
      <c r="C35" s="539">
        <v>1649.1666666666667</v>
      </c>
    </row>
    <row r="36" spans="1:3" ht="15" customHeight="1" x14ac:dyDescent="0.25">
      <c r="A36" s="541"/>
      <c r="B36" s="538" t="s">
        <v>462</v>
      </c>
      <c r="C36" s="539">
        <v>618</v>
      </c>
    </row>
    <row r="37" spans="1:3" ht="15" customHeight="1" x14ac:dyDescent="0.25">
      <c r="A37" s="537" t="s">
        <v>52</v>
      </c>
      <c r="B37" s="538" t="s">
        <v>9</v>
      </c>
      <c r="C37" s="539" t="s">
        <v>9</v>
      </c>
    </row>
    <row r="38" spans="1:3" ht="15" customHeight="1" x14ac:dyDescent="0.25">
      <c r="A38" s="537" t="s">
        <v>55</v>
      </c>
      <c r="B38" s="538" t="s">
        <v>1137</v>
      </c>
      <c r="C38" s="539">
        <v>1649.1666666666667</v>
      </c>
    </row>
    <row r="39" spans="1:3" ht="15" customHeight="1" x14ac:dyDescent="0.25">
      <c r="A39" s="537"/>
      <c r="B39" s="538" t="s">
        <v>464</v>
      </c>
      <c r="C39" s="539">
        <v>978</v>
      </c>
    </row>
    <row r="40" spans="1:3" ht="15" customHeight="1" x14ac:dyDescent="0.25">
      <c r="A40" s="537" t="s">
        <v>56</v>
      </c>
      <c r="B40" s="538" t="s">
        <v>462</v>
      </c>
      <c r="C40" s="539">
        <v>368</v>
      </c>
    </row>
    <row r="41" spans="1:3" ht="15" customHeight="1" x14ac:dyDescent="0.25">
      <c r="A41" s="537" t="s">
        <v>57</v>
      </c>
      <c r="B41" s="538" t="s">
        <v>450</v>
      </c>
      <c r="C41" s="539">
        <v>846</v>
      </c>
    </row>
    <row r="42" spans="1:3" ht="15" customHeight="1" x14ac:dyDescent="0.25">
      <c r="A42" s="537" t="s">
        <v>58</v>
      </c>
      <c r="B42" s="538" t="s">
        <v>465</v>
      </c>
      <c r="C42" s="539">
        <v>590</v>
      </c>
    </row>
    <row r="43" spans="1:3" ht="15" customHeight="1" x14ac:dyDescent="0.25">
      <c r="A43" s="537"/>
      <c r="B43" s="538" t="s">
        <v>466</v>
      </c>
      <c r="C43" s="539">
        <v>463</v>
      </c>
    </row>
    <row r="44" spans="1:3" ht="15" customHeight="1" x14ac:dyDescent="0.25">
      <c r="A44" s="537" t="s">
        <v>59</v>
      </c>
      <c r="B44" s="538" t="s">
        <v>1137</v>
      </c>
      <c r="C44" s="539">
        <v>1649.1666666666667</v>
      </c>
    </row>
    <row r="45" spans="1:3" ht="15" customHeight="1" x14ac:dyDescent="0.25">
      <c r="A45" s="537" t="s">
        <v>60</v>
      </c>
      <c r="B45" s="538" t="s">
        <v>1137</v>
      </c>
      <c r="C45" s="539">
        <v>1649.1666666666667</v>
      </c>
    </row>
    <row r="46" spans="1:3" ht="15" customHeight="1" x14ac:dyDescent="0.25">
      <c r="A46" s="537"/>
      <c r="B46" s="538" t="s">
        <v>450</v>
      </c>
      <c r="C46" s="539">
        <v>1237</v>
      </c>
    </row>
    <row r="47" spans="1:3" ht="15" customHeight="1" thickBot="1" x14ac:dyDescent="0.3">
      <c r="A47" s="537"/>
      <c r="B47" s="538"/>
      <c r="C47" s="817"/>
    </row>
    <row r="48" spans="1:3" ht="18.75" customHeight="1" x14ac:dyDescent="0.25">
      <c r="A48" s="1178" t="s">
        <v>1248</v>
      </c>
      <c r="B48" s="1179"/>
      <c r="C48" s="1180"/>
    </row>
    <row r="49" spans="1:3" ht="12.75" customHeight="1" x14ac:dyDescent="0.25">
      <c r="A49" s="183" t="s">
        <v>1</v>
      </c>
      <c r="B49" s="184" t="s">
        <v>447</v>
      </c>
      <c r="C49" s="185" t="s">
        <v>448</v>
      </c>
    </row>
    <row r="50" spans="1:3" ht="15" customHeight="1" x14ac:dyDescent="0.25">
      <c r="A50" s="537" t="s">
        <v>61</v>
      </c>
      <c r="B50" s="538" t="s">
        <v>453</v>
      </c>
      <c r="C50" s="539">
        <v>3845</v>
      </c>
    </row>
    <row r="51" spans="1:3" ht="15" customHeight="1" x14ac:dyDescent="0.25">
      <c r="A51" s="537"/>
      <c r="B51" s="538" t="s">
        <v>449</v>
      </c>
      <c r="C51" s="539">
        <v>675</v>
      </c>
    </row>
    <row r="52" spans="1:3" ht="15" customHeight="1" x14ac:dyDescent="0.25">
      <c r="A52" s="537" t="s">
        <v>62</v>
      </c>
      <c r="B52" s="538" t="s">
        <v>467</v>
      </c>
      <c r="C52" s="539">
        <v>424</v>
      </c>
    </row>
    <row r="53" spans="1:3" ht="15" customHeight="1" x14ac:dyDescent="0.25">
      <c r="A53" s="537"/>
      <c r="B53" s="538" t="s">
        <v>1137</v>
      </c>
      <c r="C53" s="539">
        <v>1649.1666666666667</v>
      </c>
    </row>
    <row r="54" spans="1:3" ht="15" customHeight="1" x14ac:dyDescent="0.25">
      <c r="A54" s="537" t="s">
        <v>63</v>
      </c>
      <c r="B54" s="538" t="s">
        <v>1137</v>
      </c>
      <c r="C54" s="539">
        <v>1649.1666666666667</v>
      </c>
    </row>
    <row r="55" spans="1:3" ht="15" customHeight="1" x14ac:dyDescent="0.25">
      <c r="A55" s="537" t="s">
        <v>65</v>
      </c>
      <c r="B55" s="538" t="s">
        <v>1137</v>
      </c>
      <c r="C55" s="539">
        <v>1649.1666666666667</v>
      </c>
    </row>
    <row r="56" spans="1:3" ht="15" customHeight="1" x14ac:dyDescent="0.25">
      <c r="A56" s="537"/>
      <c r="B56" s="538" t="s">
        <v>450</v>
      </c>
      <c r="C56" s="539">
        <v>789</v>
      </c>
    </row>
    <row r="57" spans="1:3" ht="15" customHeight="1" x14ac:dyDescent="0.25">
      <c r="A57" s="537" t="s">
        <v>66</v>
      </c>
      <c r="B57" s="538" t="s">
        <v>9</v>
      </c>
      <c r="C57" s="817" t="s">
        <v>9</v>
      </c>
    </row>
    <row r="58" spans="1:3" ht="15" customHeight="1" x14ac:dyDescent="0.25">
      <c r="A58" s="537" t="s">
        <v>67</v>
      </c>
      <c r="B58" s="538" t="s">
        <v>453</v>
      </c>
      <c r="C58" s="874" t="s">
        <v>1403</v>
      </c>
    </row>
    <row r="59" spans="1:3" ht="15" customHeight="1" x14ac:dyDescent="0.25">
      <c r="A59" s="537" t="s">
        <v>69</v>
      </c>
      <c r="B59" s="538" t="s">
        <v>468</v>
      </c>
      <c r="C59" s="539">
        <v>980</v>
      </c>
    </row>
    <row r="60" spans="1:3" ht="15" customHeight="1" x14ac:dyDescent="0.25">
      <c r="A60" s="537"/>
      <c r="B60" s="538" t="s">
        <v>1137</v>
      </c>
      <c r="C60" s="539">
        <v>1649.1666666666667</v>
      </c>
    </row>
    <row r="61" spans="1:3" ht="15" customHeight="1" x14ac:dyDescent="0.25">
      <c r="A61" s="537" t="s">
        <v>70</v>
      </c>
      <c r="B61" s="538" t="s">
        <v>450</v>
      </c>
      <c r="C61" s="539">
        <v>645</v>
      </c>
    </row>
    <row r="62" spans="1:3" ht="15" customHeight="1" x14ac:dyDescent="0.25">
      <c r="A62" s="537" t="s">
        <v>71</v>
      </c>
      <c r="B62" s="538"/>
      <c r="C62" s="539"/>
    </row>
    <row r="63" spans="1:3" ht="15" customHeight="1" x14ac:dyDescent="0.25">
      <c r="A63" s="541" t="s">
        <v>420</v>
      </c>
      <c r="B63" s="538" t="s">
        <v>469</v>
      </c>
      <c r="C63" s="539">
        <v>616</v>
      </c>
    </row>
    <row r="64" spans="1:3" ht="15" customHeight="1" x14ac:dyDescent="0.25">
      <c r="A64" s="541"/>
      <c r="B64" s="538" t="s">
        <v>470</v>
      </c>
      <c r="C64" s="539">
        <v>506</v>
      </c>
    </row>
    <row r="65" spans="1:3" ht="15" customHeight="1" x14ac:dyDescent="0.25">
      <c r="A65" s="541" t="s">
        <v>422</v>
      </c>
      <c r="B65" s="538" t="s">
        <v>471</v>
      </c>
      <c r="C65" s="539">
        <v>2069</v>
      </c>
    </row>
    <row r="66" spans="1:3" ht="15" customHeight="1" x14ac:dyDescent="0.25">
      <c r="A66" s="541"/>
      <c r="B66" s="538" t="s">
        <v>470</v>
      </c>
      <c r="C66" s="539">
        <v>506</v>
      </c>
    </row>
    <row r="67" spans="1:3" ht="15" customHeight="1" x14ac:dyDescent="0.25">
      <c r="A67" s="537" t="s">
        <v>325</v>
      </c>
      <c r="B67" s="538" t="s">
        <v>453</v>
      </c>
      <c r="C67" s="539">
        <v>587</v>
      </c>
    </row>
    <row r="68" spans="1:3" ht="15" customHeight="1" x14ac:dyDescent="0.25">
      <c r="A68" s="537"/>
      <c r="B68" s="538" t="s">
        <v>472</v>
      </c>
      <c r="C68" s="539">
        <v>403</v>
      </c>
    </row>
    <row r="69" spans="1:3" ht="15" customHeight="1" x14ac:dyDescent="0.25">
      <c r="A69" s="537" t="s">
        <v>74</v>
      </c>
      <c r="B69" s="538" t="s">
        <v>473</v>
      </c>
      <c r="C69" s="539">
        <v>554</v>
      </c>
    </row>
    <row r="70" spans="1:3" ht="15" customHeight="1" x14ac:dyDescent="0.25">
      <c r="A70" s="537" t="s">
        <v>75</v>
      </c>
      <c r="B70" s="538" t="s">
        <v>450</v>
      </c>
      <c r="C70" s="539">
        <v>813</v>
      </c>
    </row>
    <row r="71" spans="1:3" ht="15" customHeight="1" x14ac:dyDescent="0.25">
      <c r="A71" s="537" t="s">
        <v>76</v>
      </c>
      <c r="B71" s="538" t="s">
        <v>449</v>
      </c>
      <c r="C71" s="539">
        <v>599</v>
      </c>
    </row>
    <row r="72" spans="1:3" ht="15" customHeight="1" x14ac:dyDescent="0.25">
      <c r="A72" s="537" t="s">
        <v>78</v>
      </c>
      <c r="B72" s="538" t="s">
        <v>474</v>
      </c>
      <c r="C72" s="539">
        <v>1066</v>
      </c>
    </row>
    <row r="73" spans="1:3" ht="15" customHeight="1" x14ac:dyDescent="0.25">
      <c r="A73" s="537" t="s">
        <v>79</v>
      </c>
      <c r="B73" s="538" t="s">
        <v>475</v>
      </c>
      <c r="C73" s="539">
        <v>751</v>
      </c>
    </row>
    <row r="74" spans="1:3" ht="15" customHeight="1" x14ac:dyDescent="0.25">
      <c r="A74" s="537"/>
      <c r="B74" s="538" t="s">
        <v>476</v>
      </c>
      <c r="C74" s="539">
        <v>188</v>
      </c>
    </row>
    <row r="75" spans="1:3" ht="15" customHeight="1" x14ac:dyDescent="0.25">
      <c r="A75" s="537" t="s">
        <v>80</v>
      </c>
      <c r="B75" s="538" t="s">
        <v>477</v>
      </c>
      <c r="C75" s="539">
        <v>568</v>
      </c>
    </row>
    <row r="76" spans="1:3" ht="15" customHeight="1" x14ac:dyDescent="0.25">
      <c r="A76" s="537" t="s">
        <v>1148</v>
      </c>
      <c r="B76" s="538" t="s">
        <v>9</v>
      </c>
      <c r="C76" s="539" t="s">
        <v>9</v>
      </c>
    </row>
    <row r="77" spans="1:3" ht="15" customHeight="1" x14ac:dyDescent="0.25">
      <c r="A77" s="537" t="s">
        <v>332</v>
      </c>
      <c r="B77" s="545"/>
      <c r="C77" s="546"/>
    </row>
    <row r="78" spans="1:3" ht="15" customHeight="1" x14ac:dyDescent="0.25">
      <c r="A78" s="537" t="s">
        <v>478</v>
      </c>
      <c r="B78" s="538" t="s">
        <v>453</v>
      </c>
      <c r="C78" s="539">
        <v>322</v>
      </c>
    </row>
    <row r="79" spans="1:3" ht="15" customHeight="1" x14ac:dyDescent="0.25">
      <c r="A79" s="541"/>
      <c r="B79" s="538" t="s">
        <v>1138</v>
      </c>
      <c r="C79" s="539">
        <v>1628</v>
      </c>
    </row>
    <row r="80" spans="1:3" ht="15" customHeight="1" x14ac:dyDescent="0.25">
      <c r="A80" s="541"/>
      <c r="B80" s="538" t="s">
        <v>454</v>
      </c>
      <c r="C80" s="539">
        <v>320</v>
      </c>
    </row>
    <row r="81" spans="1:6" ht="15" customHeight="1" x14ac:dyDescent="0.25">
      <c r="A81" s="541" t="s">
        <v>446</v>
      </c>
      <c r="B81" s="538" t="s">
        <v>453</v>
      </c>
      <c r="C81" s="539">
        <v>322</v>
      </c>
    </row>
    <row r="82" spans="1:6" ht="15" customHeight="1" x14ac:dyDescent="0.25">
      <c r="A82" s="541"/>
      <c r="B82" s="538" t="s">
        <v>454</v>
      </c>
      <c r="C82" s="539">
        <v>320</v>
      </c>
    </row>
    <row r="83" spans="1:6" ht="15" customHeight="1" x14ac:dyDescent="0.25">
      <c r="A83" s="537" t="s">
        <v>85</v>
      </c>
      <c r="B83" s="547" t="s">
        <v>479</v>
      </c>
      <c r="C83" s="539">
        <v>955</v>
      </c>
    </row>
    <row r="84" spans="1:6" ht="15" customHeight="1" x14ac:dyDescent="0.25">
      <c r="A84" s="537"/>
      <c r="B84" s="538" t="s">
        <v>450</v>
      </c>
      <c r="C84" s="539">
        <v>1857</v>
      </c>
    </row>
    <row r="85" spans="1:6" ht="15" customHeight="1" x14ac:dyDescent="0.25">
      <c r="A85" s="537" t="s">
        <v>87</v>
      </c>
      <c r="B85" s="538" t="s">
        <v>453</v>
      </c>
      <c r="C85" s="539">
        <v>991</v>
      </c>
    </row>
    <row r="86" spans="1:6" ht="15" customHeight="1" x14ac:dyDescent="0.25">
      <c r="A86" s="537" t="s">
        <v>88</v>
      </c>
      <c r="B86" s="538" t="s">
        <v>1137</v>
      </c>
      <c r="C86" s="539">
        <v>1649.1666666666667</v>
      </c>
    </row>
    <row r="87" spans="1:6" ht="15" customHeight="1" x14ac:dyDescent="0.25">
      <c r="A87" s="548" t="s">
        <v>89</v>
      </c>
      <c r="B87" s="549" t="s">
        <v>480</v>
      </c>
      <c r="C87" s="894">
        <v>635</v>
      </c>
      <c r="D87" s="1181"/>
      <c r="E87" s="1181"/>
      <c r="F87" s="1181"/>
    </row>
    <row r="88" spans="1:6" ht="12.75" customHeight="1" x14ac:dyDescent="0.25">
      <c r="A88" s="1182" t="s">
        <v>346</v>
      </c>
      <c r="B88" s="1183"/>
      <c r="C88" s="1183"/>
    </row>
    <row r="139" ht="18" customHeight="1" x14ac:dyDescent="0.25"/>
  </sheetData>
  <customSheetViews>
    <customSheetView guid="{CDACE462-E102-46FB-B7AD-F64470052348}" showPageBreaks="1" printArea="1">
      <selection sqref="A1:C1"/>
      <pageMargins left="0.7" right="0.7" top="0.75" bottom="0.75" header="0.3" footer="0.3"/>
      <pageSetup orientation="portrait" r:id="rId1"/>
      <headerFooter alignWithMargins="0"/>
    </customSheetView>
    <customSheetView guid="{637755B1-4BDF-461E-9042-7506CE7F45C7}" showPageBreaks="1" printArea="1">
      <selection sqref="A1:C1"/>
      <pageMargins left="0.7" right="0.7" top="0.75" bottom="0.75" header="0.3" footer="0.3"/>
      <pageSetup orientation="portrait" r:id="rId2"/>
      <headerFooter alignWithMargins="0"/>
    </customSheetView>
  </customSheetViews>
  <mergeCells count="4">
    <mergeCell ref="A1:C1"/>
    <mergeCell ref="A48:C48"/>
    <mergeCell ref="D87:F87"/>
    <mergeCell ref="A88:C88"/>
  </mergeCells>
  <pageMargins left="0.7" right="0.7" top="0.75" bottom="0.75" header="0.3" footer="0.3"/>
  <pageSetup scale="99" orientation="portrait" r:id="rId3"/>
  <headerFooter alignWithMargins="0"/>
  <rowBreaks count="1" manualBreakCount="1">
    <brk id="47" max="2" man="1"/>
  </rowBreak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16"/>
  <sheetViews>
    <sheetView zoomScaleNormal="100" workbookViewId="0">
      <selection sqref="A1:B1"/>
    </sheetView>
  </sheetViews>
  <sheetFormatPr defaultColWidth="9" defaultRowHeight="12.75" x14ac:dyDescent="0.25"/>
  <cols>
    <col min="1" max="1" width="29.42578125" style="188" customWidth="1"/>
    <col min="2" max="2" width="61" style="477" customWidth="1"/>
    <col min="3" max="6" width="9.28515625" style="188" customWidth="1"/>
    <col min="7" max="255" width="9" style="188"/>
    <col min="256" max="256" width="18.140625" style="188" customWidth="1"/>
    <col min="257" max="257" width="40.5703125" style="188" customWidth="1"/>
    <col min="258" max="258" width="20.7109375" style="188" customWidth="1"/>
    <col min="259" max="511" width="9" style="188"/>
    <col min="512" max="512" width="18.140625" style="188" customWidth="1"/>
    <col min="513" max="513" width="40.5703125" style="188" customWidth="1"/>
    <col min="514" max="514" width="20.7109375" style="188" customWidth="1"/>
    <col min="515" max="767" width="9" style="188"/>
    <col min="768" max="768" width="18.140625" style="188" customWidth="1"/>
    <col min="769" max="769" width="40.5703125" style="188" customWidth="1"/>
    <col min="770" max="770" width="20.7109375" style="188" customWidth="1"/>
    <col min="771" max="1023" width="9" style="188"/>
    <col min="1024" max="1024" width="18.140625" style="188" customWidth="1"/>
    <col min="1025" max="1025" width="40.5703125" style="188" customWidth="1"/>
    <col min="1026" max="1026" width="20.7109375" style="188" customWidth="1"/>
    <col min="1027" max="1279" width="9" style="188"/>
    <col min="1280" max="1280" width="18.140625" style="188" customWidth="1"/>
    <col min="1281" max="1281" width="40.5703125" style="188" customWidth="1"/>
    <col min="1282" max="1282" width="20.7109375" style="188" customWidth="1"/>
    <col min="1283" max="1535" width="9" style="188"/>
    <col min="1536" max="1536" width="18.140625" style="188" customWidth="1"/>
    <col min="1537" max="1537" width="40.5703125" style="188" customWidth="1"/>
    <col min="1538" max="1538" width="20.7109375" style="188" customWidth="1"/>
    <col min="1539" max="1791" width="9" style="188"/>
    <col min="1792" max="1792" width="18.140625" style="188" customWidth="1"/>
    <col min="1793" max="1793" width="40.5703125" style="188" customWidth="1"/>
    <col min="1794" max="1794" width="20.7109375" style="188" customWidth="1"/>
    <col min="1795" max="2047" width="9" style="188"/>
    <col min="2048" max="2048" width="18.140625" style="188" customWidth="1"/>
    <col min="2049" max="2049" width="40.5703125" style="188" customWidth="1"/>
    <col min="2050" max="2050" width="20.7109375" style="188" customWidth="1"/>
    <col min="2051" max="2303" width="9" style="188"/>
    <col min="2304" max="2304" width="18.140625" style="188" customWidth="1"/>
    <col min="2305" max="2305" width="40.5703125" style="188" customWidth="1"/>
    <col min="2306" max="2306" width="20.7109375" style="188" customWidth="1"/>
    <col min="2307" max="2559" width="9" style="188"/>
    <col min="2560" max="2560" width="18.140625" style="188" customWidth="1"/>
    <col min="2561" max="2561" width="40.5703125" style="188" customWidth="1"/>
    <col min="2562" max="2562" width="20.7109375" style="188" customWidth="1"/>
    <col min="2563" max="2815" width="9" style="188"/>
    <col min="2816" max="2816" width="18.140625" style="188" customWidth="1"/>
    <col min="2817" max="2817" width="40.5703125" style="188" customWidth="1"/>
    <col min="2818" max="2818" width="20.7109375" style="188" customWidth="1"/>
    <col min="2819" max="3071" width="9" style="188"/>
    <col min="3072" max="3072" width="18.140625" style="188" customWidth="1"/>
    <col min="3073" max="3073" width="40.5703125" style="188" customWidth="1"/>
    <col min="3074" max="3074" width="20.7109375" style="188" customWidth="1"/>
    <col min="3075" max="3327" width="9" style="188"/>
    <col min="3328" max="3328" width="18.140625" style="188" customWidth="1"/>
    <col min="3329" max="3329" width="40.5703125" style="188" customWidth="1"/>
    <col min="3330" max="3330" width="20.7109375" style="188" customWidth="1"/>
    <col min="3331" max="3583" width="9" style="188"/>
    <col min="3584" max="3584" width="18.140625" style="188" customWidth="1"/>
    <col min="3585" max="3585" width="40.5703125" style="188" customWidth="1"/>
    <col min="3586" max="3586" width="20.7109375" style="188" customWidth="1"/>
    <col min="3587" max="3839" width="9" style="188"/>
    <col min="3840" max="3840" width="18.140625" style="188" customWidth="1"/>
    <col min="3841" max="3841" width="40.5703125" style="188" customWidth="1"/>
    <col min="3842" max="3842" width="20.7109375" style="188" customWidth="1"/>
    <col min="3843" max="4095" width="9" style="188"/>
    <col min="4096" max="4096" width="18.140625" style="188" customWidth="1"/>
    <col min="4097" max="4097" width="40.5703125" style="188" customWidth="1"/>
    <col min="4098" max="4098" width="20.7109375" style="188" customWidth="1"/>
    <col min="4099" max="4351" width="9" style="188"/>
    <col min="4352" max="4352" width="18.140625" style="188" customWidth="1"/>
    <col min="4353" max="4353" width="40.5703125" style="188" customWidth="1"/>
    <col min="4354" max="4354" width="20.7109375" style="188" customWidth="1"/>
    <col min="4355" max="4607" width="9" style="188"/>
    <col min="4608" max="4608" width="18.140625" style="188" customWidth="1"/>
    <col min="4609" max="4609" width="40.5703125" style="188" customWidth="1"/>
    <col min="4610" max="4610" width="20.7109375" style="188" customWidth="1"/>
    <col min="4611" max="4863" width="9" style="188"/>
    <col min="4864" max="4864" width="18.140625" style="188" customWidth="1"/>
    <col min="4865" max="4865" width="40.5703125" style="188" customWidth="1"/>
    <col min="4866" max="4866" width="20.7109375" style="188" customWidth="1"/>
    <col min="4867" max="5119" width="9" style="188"/>
    <col min="5120" max="5120" width="18.140625" style="188" customWidth="1"/>
    <col min="5121" max="5121" width="40.5703125" style="188" customWidth="1"/>
    <col min="5122" max="5122" width="20.7109375" style="188" customWidth="1"/>
    <col min="5123" max="5375" width="9" style="188"/>
    <col min="5376" max="5376" width="18.140625" style="188" customWidth="1"/>
    <col min="5377" max="5377" width="40.5703125" style="188" customWidth="1"/>
    <col min="5378" max="5378" width="20.7109375" style="188" customWidth="1"/>
    <col min="5379" max="5631" width="9" style="188"/>
    <col min="5632" max="5632" width="18.140625" style="188" customWidth="1"/>
    <col min="5633" max="5633" width="40.5703125" style="188" customWidth="1"/>
    <col min="5634" max="5634" width="20.7109375" style="188" customWidth="1"/>
    <col min="5635" max="5887" width="9" style="188"/>
    <col min="5888" max="5888" width="18.140625" style="188" customWidth="1"/>
    <col min="5889" max="5889" width="40.5703125" style="188" customWidth="1"/>
    <col min="5890" max="5890" width="20.7109375" style="188" customWidth="1"/>
    <col min="5891" max="6143" width="9" style="188"/>
    <col min="6144" max="6144" width="18.140625" style="188" customWidth="1"/>
    <col min="6145" max="6145" width="40.5703125" style="188" customWidth="1"/>
    <col min="6146" max="6146" width="20.7109375" style="188" customWidth="1"/>
    <col min="6147" max="6399" width="9" style="188"/>
    <col min="6400" max="6400" width="18.140625" style="188" customWidth="1"/>
    <col min="6401" max="6401" width="40.5703125" style="188" customWidth="1"/>
    <col min="6402" max="6402" width="20.7109375" style="188" customWidth="1"/>
    <col min="6403" max="6655" width="9" style="188"/>
    <col min="6656" max="6656" width="18.140625" style="188" customWidth="1"/>
    <col min="6657" max="6657" width="40.5703125" style="188" customWidth="1"/>
    <col min="6658" max="6658" width="20.7109375" style="188" customWidth="1"/>
    <col min="6659" max="6911" width="9" style="188"/>
    <col min="6912" max="6912" width="18.140625" style="188" customWidth="1"/>
    <col min="6913" max="6913" width="40.5703125" style="188" customWidth="1"/>
    <col min="6914" max="6914" width="20.7109375" style="188" customWidth="1"/>
    <col min="6915" max="7167" width="9" style="188"/>
    <col min="7168" max="7168" width="18.140625" style="188" customWidth="1"/>
    <col min="7169" max="7169" width="40.5703125" style="188" customWidth="1"/>
    <col min="7170" max="7170" width="20.7109375" style="188" customWidth="1"/>
    <col min="7171" max="7423" width="9" style="188"/>
    <col min="7424" max="7424" width="18.140625" style="188" customWidth="1"/>
    <col min="7425" max="7425" width="40.5703125" style="188" customWidth="1"/>
    <col min="7426" max="7426" width="20.7109375" style="188" customWidth="1"/>
    <col min="7427" max="7679" width="9" style="188"/>
    <col min="7680" max="7680" width="18.140625" style="188" customWidth="1"/>
    <col min="7681" max="7681" width="40.5703125" style="188" customWidth="1"/>
    <col min="7682" max="7682" width="20.7109375" style="188" customWidth="1"/>
    <col min="7683" max="7935" width="9" style="188"/>
    <col min="7936" max="7936" width="18.140625" style="188" customWidth="1"/>
    <col min="7937" max="7937" width="40.5703125" style="188" customWidth="1"/>
    <col min="7938" max="7938" width="20.7109375" style="188" customWidth="1"/>
    <col min="7939" max="8191" width="9" style="188"/>
    <col min="8192" max="8192" width="18.140625" style="188" customWidth="1"/>
    <col min="8193" max="8193" width="40.5703125" style="188" customWidth="1"/>
    <col min="8194" max="8194" width="20.7109375" style="188" customWidth="1"/>
    <col min="8195" max="8447" width="9" style="188"/>
    <col min="8448" max="8448" width="18.140625" style="188" customWidth="1"/>
    <col min="8449" max="8449" width="40.5703125" style="188" customWidth="1"/>
    <col min="8450" max="8450" width="20.7109375" style="188" customWidth="1"/>
    <col min="8451" max="8703" width="9" style="188"/>
    <col min="8704" max="8704" width="18.140625" style="188" customWidth="1"/>
    <col min="8705" max="8705" width="40.5703125" style="188" customWidth="1"/>
    <col min="8706" max="8706" width="20.7109375" style="188" customWidth="1"/>
    <col min="8707" max="8959" width="9" style="188"/>
    <col min="8960" max="8960" width="18.140625" style="188" customWidth="1"/>
    <col min="8961" max="8961" width="40.5703125" style="188" customWidth="1"/>
    <col min="8962" max="8962" width="20.7109375" style="188" customWidth="1"/>
    <col min="8963" max="9215" width="9" style="188"/>
    <col min="9216" max="9216" width="18.140625" style="188" customWidth="1"/>
    <col min="9217" max="9217" width="40.5703125" style="188" customWidth="1"/>
    <col min="9218" max="9218" width="20.7109375" style="188" customWidth="1"/>
    <col min="9219" max="9471" width="9" style="188"/>
    <col min="9472" max="9472" width="18.140625" style="188" customWidth="1"/>
    <col min="9473" max="9473" width="40.5703125" style="188" customWidth="1"/>
    <col min="9474" max="9474" width="20.7109375" style="188" customWidth="1"/>
    <col min="9475" max="9727" width="9" style="188"/>
    <col min="9728" max="9728" width="18.140625" style="188" customWidth="1"/>
    <col min="9729" max="9729" width="40.5703125" style="188" customWidth="1"/>
    <col min="9730" max="9730" width="20.7109375" style="188" customWidth="1"/>
    <col min="9731" max="9983" width="9" style="188"/>
    <col min="9984" max="9984" width="18.140625" style="188" customWidth="1"/>
    <col min="9985" max="9985" width="40.5703125" style="188" customWidth="1"/>
    <col min="9986" max="9986" width="20.7109375" style="188" customWidth="1"/>
    <col min="9987" max="10239" width="9" style="188"/>
    <col min="10240" max="10240" width="18.140625" style="188" customWidth="1"/>
    <col min="10241" max="10241" width="40.5703125" style="188" customWidth="1"/>
    <col min="10242" max="10242" width="20.7109375" style="188" customWidth="1"/>
    <col min="10243" max="10495" width="9" style="188"/>
    <col min="10496" max="10496" width="18.140625" style="188" customWidth="1"/>
    <col min="10497" max="10497" width="40.5703125" style="188" customWidth="1"/>
    <col min="10498" max="10498" width="20.7109375" style="188" customWidth="1"/>
    <col min="10499" max="10751" width="9" style="188"/>
    <col min="10752" max="10752" width="18.140625" style="188" customWidth="1"/>
    <col min="10753" max="10753" width="40.5703125" style="188" customWidth="1"/>
    <col min="10754" max="10754" width="20.7109375" style="188" customWidth="1"/>
    <col min="10755" max="11007" width="9" style="188"/>
    <col min="11008" max="11008" width="18.140625" style="188" customWidth="1"/>
    <col min="11009" max="11009" width="40.5703125" style="188" customWidth="1"/>
    <col min="11010" max="11010" width="20.7109375" style="188" customWidth="1"/>
    <col min="11011" max="11263" width="9" style="188"/>
    <col min="11264" max="11264" width="18.140625" style="188" customWidth="1"/>
    <col min="11265" max="11265" width="40.5703125" style="188" customWidth="1"/>
    <col min="11266" max="11266" width="20.7109375" style="188" customWidth="1"/>
    <col min="11267" max="11519" width="9" style="188"/>
    <col min="11520" max="11520" width="18.140625" style="188" customWidth="1"/>
    <col min="11521" max="11521" width="40.5703125" style="188" customWidth="1"/>
    <col min="11522" max="11522" width="20.7109375" style="188" customWidth="1"/>
    <col min="11523" max="11775" width="9" style="188"/>
    <col min="11776" max="11776" width="18.140625" style="188" customWidth="1"/>
    <col min="11777" max="11777" width="40.5703125" style="188" customWidth="1"/>
    <col min="11778" max="11778" width="20.7109375" style="188" customWidth="1"/>
    <col min="11779" max="12031" width="9" style="188"/>
    <col min="12032" max="12032" width="18.140625" style="188" customWidth="1"/>
    <col min="12033" max="12033" width="40.5703125" style="188" customWidth="1"/>
    <col min="12034" max="12034" width="20.7109375" style="188" customWidth="1"/>
    <col min="12035" max="12287" width="9" style="188"/>
    <col min="12288" max="12288" width="18.140625" style="188" customWidth="1"/>
    <col min="12289" max="12289" width="40.5703125" style="188" customWidth="1"/>
    <col min="12290" max="12290" width="20.7109375" style="188" customWidth="1"/>
    <col min="12291" max="12543" width="9" style="188"/>
    <col min="12544" max="12544" width="18.140625" style="188" customWidth="1"/>
    <col min="12545" max="12545" width="40.5703125" style="188" customWidth="1"/>
    <col min="12546" max="12546" width="20.7109375" style="188" customWidth="1"/>
    <col min="12547" max="12799" width="9" style="188"/>
    <col min="12800" max="12800" width="18.140625" style="188" customWidth="1"/>
    <col min="12801" max="12801" width="40.5703125" style="188" customWidth="1"/>
    <col min="12802" max="12802" width="20.7109375" style="188" customWidth="1"/>
    <col min="12803" max="13055" width="9" style="188"/>
    <col min="13056" max="13056" width="18.140625" style="188" customWidth="1"/>
    <col min="13057" max="13057" width="40.5703125" style="188" customWidth="1"/>
    <col min="13058" max="13058" width="20.7109375" style="188" customWidth="1"/>
    <col min="13059" max="13311" width="9" style="188"/>
    <col min="13312" max="13312" width="18.140625" style="188" customWidth="1"/>
    <col min="13313" max="13313" width="40.5703125" style="188" customWidth="1"/>
    <col min="13314" max="13314" width="20.7109375" style="188" customWidth="1"/>
    <col min="13315" max="13567" width="9" style="188"/>
    <col min="13568" max="13568" width="18.140625" style="188" customWidth="1"/>
    <col min="13569" max="13569" width="40.5703125" style="188" customWidth="1"/>
    <col min="13570" max="13570" width="20.7109375" style="188" customWidth="1"/>
    <col min="13571" max="13823" width="9" style="188"/>
    <col min="13824" max="13824" width="18.140625" style="188" customWidth="1"/>
    <col min="13825" max="13825" width="40.5703125" style="188" customWidth="1"/>
    <col min="13826" max="13826" width="20.7109375" style="188" customWidth="1"/>
    <col min="13827" max="14079" width="9" style="188"/>
    <col min="14080" max="14080" width="18.140625" style="188" customWidth="1"/>
    <col min="14081" max="14081" width="40.5703125" style="188" customWidth="1"/>
    <col min="14082" max="14082" width="20.7109375" style="188" customWidth="1"/>
    <col min="14083" max="14335" width="9" style="188"/>
    <col min="14336" max="14336" width="18.140625" style="188" customWidth="1"/>
    <col min="14337" max="14337" width="40.5703125" style="188" customWidth="1"/>
    <col min="14338" max="14338" width="20.7109375" style="188" customWidth="1"/>
    <col min="14339" max="14591" width="9" style="188"/>
    <col min="14592" max="14592" width="18.140625" style="188" customWidth="1"/>
    <col min="14593" max="14593" width="40.5703125" style="188" customWidth="1"/>
    <col min="14594" max="14594" width="20.7109375" style="188" customWidth="1"/>
    <col min="14595" max="14847" width="9" style="188"/>
    <col min="14848" max="14848" width="18.140625" style="188" customWidth="1"/>
    <col min="14849" max="14849" width="40.5703125" style="188" customWidth="1"/>
    <col min="14850" max="14850" width="20.7109375" style="188" customWidth="1"/>
    <col min="14851" max="15103" width="9" style="188"/>
    <col min="15104" max="15104" width="18.140625" style="188" customWidth="1"/>
    <col min="15105" max="15105" width="40.5703125" style="188" customWidth="1"/>
    <col min="15106" max="15106" width="20.7109375" style="188" customWidth="1"/>
    <col min="15107" max="15359" width="9" style="188"/>
    <col min="15360" max="15360" width="18.140625" style="188" customWidth="1"/>
    <col min="15361" max="15361" width="40.5703125" style="188" customWidth="1"/>
    <col min="15362" max="15362" width="20.7109375" style="188" customWidth="1"/>
    <col min="15363" max="15615" width="9" style="188"/>
    <col min="15616" max="15616" width="18.140625" style="188" customWidth="1"/>
    <col min="15617" max="15617" width="40.5703125" style="188" customWidth="1"/>
    <col min="15618" max="15618" width="20.7109375" style="188" customWidth="1"/>
    <col min="15619" max="15871" width="9" style="188"/>
    <col min="15872" max="15872" width="18.140625" style="188" customWidth="1"/>
    <col min="15873" max="15873" width="40.5703125" style="188" customWidth="1"/>
    <col min="15874" max="15874" width="20.7109375" style="188" customWidth="1"/>
    <col min="15875" max="16127" width="9" style="188"/>
    <col min="16128" max="16128" width="18.140625" style="188" customWidth="1"/>
    <col min="16129" max="16129" width="40.5703125" style="188" customWidth="1"/>
    <col min="16130" max="16130" width="20.7109375" style="188" customWidth="1"/>
    <col min="16131" max="16384" width="9" style="188"/>
  </cols>
  <sheetData>
    <row r="1" spans="1:4" s="324" customFormat="1" ht="18.75" customHeight="1" x14ac:dyDescent="0.25">
      <c r="A1" s="1184" t="s">
        <v>2105</v>
      </c>
      <c r="B1" s="1185"/>
      <c r="D1" s="325"/>
    </row>
    <row r="2" spans="1:4" ht="15" customHeight="1" x14ac:dyDescent="0.2">
      <c r="A2" s="309" t="s">
        <v>1</v>
      </c>
      <c r="B2" s="165" t="s">
        <v>981</v>
      </c>
    </row>
    <row r="3" spans="1:4" ht="15" customHeight="1" x14ac:dyDescent="0.25">
      <c r="A3" s="531" t="s">
        <v>7</v>
      </c>
      <c r="B3" s="551">
        <v>268.75</v>
      </c>
    </row>
    <row r="4" spans="1:4" ht="15" customHeight="1" x14ac:dyDescent="0.25">
      <c r="A4" s="531" t="s">
        <v>10</v>
      </c>
      <c r="B4" s="551">
        <v>1654</v>
      </c>
    </row>
    <row r="5" spans="1:4" ht="15" customHeight="1" x14ac:dyDescent="0.25">
      <c r="A5" s="531" t="s">
        <v>14</v>
      </c>
      <c r="B5" s="551">
        <v>585</v>
      </c>
    </row>
    <row r="6" spans="1:4" ht="15" customHeight="1" x14ac:dyDescent="0.25">
      <c r="A6" s="531" t="s">
        <v>17</v>
      </c>
      <c r="B6" s="551">
        <v>278.75</v>
      </c>
    </row>
    <row r="7" spans="1:4" ht="15" customHeight="1" x14ac:dyDescent="0.25">
      <c r="A7" s="531" t="s">
        <v>288</v>
      </c>
      <c r="B7" s="551">
        <v>1315</v>
      </c>
    </row>
    <row r="8" spans="1:4" ht="15" customHeight="1" x14ac:dyDescent="0.25">
      <c r="A8" s="531" t="s">
        <v>1149</v>
      </c>
      <c r="B8" s="551">
        <v>510</v>
      </c>
    </row>
    <row r="9" spans="1:4" ht="15" customHeight="1" x14ac:dyDescent="0.25">
      <c r="A9" s="531" t="s">
        <v>1146</v>
      </c>
      <c r="B9" s="551">
        <v>880</v>
      </c>
    </row>
    <row r="10" spans="1:4" ht="15" customHeight="1" x14ac:dyDescent="0.25">
      <c r="A10" s="531" t="s">
        <v>27</v>
      </c>
      <c r="B10" s="551">
        <v>428</v>
      </c>
    </row>
    <row r="11" spans="1:4" ht="15" customHeight="1" x14ac:dyDescent="0.25">
      <c r="A11" s="531" t="s">
        <v>139</v>
      </c>
      <c r="B11" s="551">
        <v>588</v>
      </c>
    </row>
    <row r="12" spans="1:4" ht="15" customHeight="1" x14ac:dyDescent="0.25">
      <c r="A12" s="531" t="s">
        <v>31</v>
      </c>
      <c r="B12" s="551">
        <v>393</v>
      </c>
      <c r="D12" s="186"/>
    </row>
    <row r="13" spans="1:4" ht="15" customHeight="1" x14ac:dyDescent="0.25">
      <c r="A13" s="531" t="s">
        <v>33</v>
      </c>
      <c r="B13" s="551">
        <v>514</v>
      </c>
    </row>
    <row r="14" spans="1:4" ht="15" customHeight="1" x14ac:dyDescent="0.25">
      <c r="A14" s="531" t="s">
        <v>34</v>
      </c>
      <c r="B14" s="875" t="s">
        <v>1404</v>
      </c>
    </row>
    <row r="15" spans="1:4" ht="15" customHeight="1" x14ac:dyDescent="0.25">
      <c r="A15" s="531" t="s">
        <v>35</v>
      </c>
      <c r="B15" s="551">
        <v>648</v>
      </c>
    </row>
    <row r="16" spans="1:4" ht="15" customHeight="1" x14ac:dyDescent="0.25">
      <c r="A16" s="531" t="s">
        <v>295</v>
      </c>
      <c r="B16" s="551">
        <v>824.58333333333337</v>
      </c>
    </row>
    <row r="17" spans="1:2" ht="15" customHeight="1" x14ac:dyDescent="0.25">
      <c r="A17" s="531" t="s">
        <v>40</v>
      </c>
      <c r="B17" s="551">
        <v>378</v>
      </c>
    </row>
    <row r="18" spans="1:2" ht="15" customHeight="1" x14ac:dyDescent="0.25">
      <c r="A18" s="531" t="s">
        <v>41</v>
      </c>
      <c r="B18" s="551">
        <v>1061.25</v>
      </c>
    </row>
    <row r="19" spans="1:2" ht="15" customHeight="1" x14ac:dyDescent="0.25">
      <c r="A19" s="531" t="s">
        <v>1147</v>
      </c>
      <c r="B19" s="551">
        <v>519</v>
      </c>
    </row>
    <row r="20" spans="1:2" ht="15" customHeight="1" x14ac:dyDescent="0.25">
      <c r="A20" s="531" t="s">
        <v>44</v>
      </c>
      <c r="B20" s="551">
        <v>908</v>
      </c>
    </row>
    <row r="21" spans="1:2" ht="15" customHeight="1" x14ac:dyDescent="0.25">
      <c r="A21" s="531" t="s">
        <v>46</v>
      </c>
      <c r="B21" s="551">
        <v>360</v>
      </c>
    </row>
    <row r="22" spans="1:2" ht="15" customHeight="1" x14ac:dyDescent="0.25">
      <c r="A22" s="531" t="s">
        <v>47</v>
      </c>
      <c r="B22" s="551">
        <v>1023</v>
      </c>
    </row>
    <row r="23" spans="1:2" ht="15" customHeight="1" x14ac:dyDescent="0.25">
      <c r="A23" s="531" t="s">
        <v>48</v>
      </c>
      <c r="B23" s="551">
        <v>780</v>
      </c>
    </row>
    <row r="24" spans="1:2" ht="15" customHeight="1" x14ac:dyDescent="0.25">
      <c r="A24" s="531" t="s">
        <v>51</v>
      </c>
      <c r="B24" s="551"/>
    </row>
    <row r="25" spans="1:2" ht="15" customHeight="1" x14ac:dyDescent="0.25">
      <c r="A25" s="534" t="s">
        <v>461</v>
      </c>
      <c r="B25" s="551">
        <v>723</v>
      </c>
    </row>
    <row r="26" spans="1:2" ht="15" customHeight="1" x14ac:dyDescent="0.25">
      <c r="A26" s="534" t="s">
        <v>463</v>
      </c>
      <c r="B26" s="551">
        <v>708</v>
      </c>
    </row>
    <row r="27" spans="1:2" ht="15" customHeight="1" x14ac:dyDescent="0.25">
      <c r="A27" s="531" t="s">
        <v>52</v>
      </c>
      <c r="B27" s="551">
        <v>803</v>
      </c>
    </row>
    <row r="28" spans="1:2" ht="15" customHeight="1" x14ac:dyDescent="0.25">
      <c r="A28" s="531" t="s">
        <v>55</v>
      </c>
      <c r="B28" s="551">
        <v>1191</v>
      </c>
    </row>
    <row r="29" spans="1:2" ht="15" customHeight="1" x14ac:dyDescent="0.25">
      <c r="A29" s="531" t="s">
        <v>56</v>
      </c>
      <c r="B29" s="551">
        <v>457.98333333333335</v>
      </c>
    </row>
    <row r="30" spans="1:2" ht="15" customHeight="1" x14ac:dyDescent="0.25">
      <c r="A30" s="531" t="s">
        <v>57</v>
      </c>
      <c r="B30" s="551">
        <v>557</v>
      </c>
    </row>
    <row r="31" spans="1:2" ht="15" customHeight="1" x14ac:dyDescent="0.25">
      <c r="A31" s="531" t="s">
        <v>58</v>
      </c>
      <c r="B31" s="551">
        <v>817.33333333333337</v>
      </c>
    </row>
    <row r="32" spans="1:2" ht="15" customHeight="1" x14ac:dyDescent="0.25">
      <c r="A32" s="531" t="s">
        <v>59</v>
      </c>
      <c r="B32" s="551">
        <v>967</v>
      </c>
    </row>
    <row r="33" spans="1:2" ht="15" customHeight="1" x14ac:dyDescent="0.25">
      <c r="A33" s="531" t="s">
        <v>60</v>
      </c>
      <c r="B33" s="551">
        <v>1546.25</v>
      </c>
    </row>
    <row r="34" spans="1:2" ht="15" customHeight="1" x14ac:dyDescent="0.25">
      <c r="A34" s="531" t="s">
        <v>61</v>
      </c>
      <c r="B34" s="551">
        <v>843.75</v>
      </c>
    </row>
    <row r="35" spans="1:2" ht="15" customHeight="1" x14ac:dyDescent="0.25">
      <c r="A35" s="531" t="s">
        <v>62</v>
      </c>
      <c r="B35" s="551">
        <v>636</v>
      </c>
    </row>
    <row r="36" spans="1:2" ht="15" customHeight="1" x14ac:dyDescent="0.25">
      <c r="A36" s="531" t="s">
        <v>63</v>
      </c>
      <c r="B36" s="551">
        <v>1017</v>
      </c>
    </row>
    <row r="37" spans="1:2" ht="15" customHeight="1" x14ac:dyDescent="0.25">
      <c r="A37" s="531" t="s">
        <v>65</v>
      </c>
      <c r="B37" s="551">
        <v>879</v>
      </c>
    </row>
    <row r="38" spans="1:2" ht="15" customHeight="1" x14ac:dyDescent="0.25">
      <c r="A38" s="531" t="s">
        <v>66</v>
      </c>
      <c r="B38" s="551">
        <v>681</v>
      </c>
    </row>
    <row r="39" spans="1:2" ht="15" customHeight="1" x14ac:dyDescent="0.25">
      <c r="A39" s="531" t="s">
        <v>67</v>
      </c>
      <c r="B39" s="551">
        <v>1306</v>
      </c>
    </row>
    <row r="40" spans="1:2" ht="15" customHeight="1" x14ac:dyDescent="0.25">
      <c r="A40" s="531" t="s">
        <v>69</v>
      </c>
      <c r="B40" s="551">
        <v>824.58333333333337</v>
      </c>
    </row>
    <row r="41" spans="1:2" ht="15" customHeight="1" x14ac:dyDescent="0.25">
      <c r="A41" s="531" t="s">
        <v>70</v>
      </c>
      <c r="B41" s="551">
        <v>824</v>
      </c>
    </row>
    <row r="42" spans="1:2" ht="15" customHeight="1" x14ac:dyDescent="0.25">
      <c r="A42" s="531" t="s">
        <v>71</v>
      </c>
      <c r="B42" s="551">
        <v>616</v>
      </c>
    </row>
    <row r="43" spans="1:2" ht="15" customHeight="1" x14ac:dyDescent="0.25">
      <c r="A43" s="531" t="s">
        <v>325</v>
      </c>
      <c r="B43" s="551">
        <v>677</v>
      </c>
    </row>
    <row r="44" spans="1:2" ht="15" customHeight="1" x14ac:dyDescent="0.25">
      <c r="A44" s="531" t="s">
        <v>74</v>
      </c>
      <c r="B44" s="551">
        <v>1277</v>
      </c>
    </row>
    <row r="45" spans="1:2" ht="15" customHeight="1" x14ac:dyDescent="0.25">
      <c r="A45" s="531" t="s">
        <v>75</v>
      </c>
      <c r="B45" s="551">
        <v>1504.0500000000002</v>
      </c>
    </row>
    <row r="46" spans="1:2" ht="15" customHeight="1" x14ac:dyDescent="0.25">
      <c r="A46" s="531" t="s">
        <v>76</v>
      </c>
      <c r="B46" s="551">
        <v>838</v>
      </c>
    </row>
    <row r="47" spans="1:2" ht="15" customHeight="1" thickBot="1" x14ac:dyDescent="0.3">
      <c r="A47" s="531"/>
      <c r="B47" s="551"/>
    </row>
    <row r="48" spans="1:2" ht="18.75" customHeight="1" x14ac:dyDescent="0.25">
      <c r="A48" s="1184" t="s">
        <v>2105</v>
      </c>
      <c r="B48" s="1185"/>
    </row>
    <row r="49" spans="1:3" ht="15" customHeight="1" x14ac:dyDescent="0.2">
      <c r="A49" s="309" t="s">
        <v>1</v>
      </c>
      <c r="B49" s="165" t="s">
        <v>981</v>
      </c>
    </row>
    <row r="50" spans="1:3" ht="15" customHeight="1" x14ac:dyDescent="0.25">
      <c r="A50" s="531" t="s">
        <v>78</v>
      </c>
      <c r="B50" s="551">
        <v>1315</v>
      </c>
    </row>
    <row r="51" spans="1:3" ht="15" customHeight="1" x14ac:dyDescent="0.25">
      <c r="A51" s="531" t="s">
        <v>79</v>
      </c>
      <c r="B51" s="551">
        <v>400.59701492537317</v>
      </c>
    </row>
    <row r="52" spans="1:3" ht="15" customHeight="1" x14ac:dyDescent="0.25">
      <c r="A52" s="531" t="s">
        <v>80</v>
      </c>
      <c r="B52" s="551">
        <v>668</v>
      </c>
    </row>
    <row r="53" spans="1:3" ht="15" customHeight="1" x14ac:dyDescent="0.25">
      <c r="A53" s="531" t="s">
        <v>1148</v>
      </c>
      <c r="B53" s="551">
        <v>1053</v>
      </c>
    </row>
    <row r="54" spans="1:3" ht="15" customHeight="1" x14ac:dyDescent="0.25">
      <c r="A54" s="531" t="s">
        <v>332</v>
      </c>
      <c r="B54" s="551">
        <v>552</v>
      </c>
    </row>
    <row r="55" spans="1:3" ht="15" customHeight="1" x14ac:dyDescent="0.25">
      <c r="A55" s="531" t="s">
        <v>85</v>
      </c>
      <c r="B55" s="551">
        <v>954</v>
      </c>
    </row>
    <row r="56" spans="1:3" ht="15" customHeight="1" x14ac:dyDescent="0.25">
      <c r="A56" s="531" t="s">
        <v>87</v>
      </c>
      <c r="B56" s="551">
        <v>565</v>
      </c>
    </row>
    <row r="57" spans="1:3" ht="15" customHeight="1" x14ac:dyDescent="0.25">
      <c r="A57" s="531" t="s">
        <v>88</v>
      </c>
      <c r="B57" s="551" t="s">
        <v>1405</v>
      </c>
    </row>
    <row r="58" spans="1:3" ht="15" customHeight="1" x14ac:dyDescent="0.25">
      <c r="A58" s="552" t="s">
        <v>89</v>
      </c>
      <c r="B58" s="551">
        <v>835</v>
      </c>
    </row>
    <row r="59" spans="1:3" ht="12.75" customHeight="1" x14ac:dyDescent="0.25">
      <c r="A59" s="1182" t="s">
        <v>346</v>
      </c>
      <c r="B59" s="1183"/>
    </row>
    <row r="63" spans="1:3" x14ac:dyDescent="0.25">
      <c r="C63" s="924"/>
    </row>
    <row r="72" ht="19.5" customHeight="1" x14ac:dyDescent="0.25"/>
    <row r="116" ht="18" customHeight="1" x14ac:dyDescent="0.25"/>
  </sheetData>
  <customSheetViews>
    <customSheetView guid="{CDACE462-E102-46FB-B7AD-F64470052348}" showPageBreaks="1" printArea="1">
      <selection activeCell="E40" sqref="E40"/>
      <rowBreaks count="1" manualBreakCount="1">
        <brk id="51" max="16383" man="1"/>
      </rowBreaks>
      <pageMargins left="0.7" right="0.7" top="0.75" bottom="0.75" header="0.3" footer="0.3"/>
      <pageSetup orientation="portrait" r:id="rId1"/>
      <headerFooter alignWithMargins="0"/>
    </customSheetView>
    <customSheetView guid="{637755B1-4BDF-461E-9042-7506CE7F45C7}" showPageBreaks="1" printArea="1">
      <selection activeCell="H22" sqref="H22"/>
      <rowBreaks count="1" manualBreakCount="1">
        <brk id="51" max="16383" man="1"/>
      </rowBreaks>
      <pageMargins left="0.7" right="0.7" top="0.75" bottom="0.75" header="0.3" footer="0.3"/>
      <pageSetup orientation="portrait" r:id="rId2"/>
      <headerFooter alignWithMargins="0"/>
    </customSheetView>
  </customSheetViews>
  <mergeCells count="3">
    <mergeCell ref="A1:B1"/>
    <mergeCell ref="A48:B48"/>
    <mergeCell ref="A59:B59"/>
  </mergeCells>
  <pageMargins left="0.7" right="0.7" top="0.75" bottom="0.75" header="0.3" footer="0.3"/>
  <pageSetup scale="99" orientation="portrait" r:id="rId3"/>
  <headerFooter alignWithMargins="0"/>
  <rowBreaks count="1" manualBreakCount="1">
    <brk id="47" max="16383" man="1"/>
  </rowBreak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90"/>
  <sheetViews>
    <sheetView zoomScaleNormal="100" workbookViewId="0">
      <selection sqref="A1:B1"/>
    </sheetView>
  </sheetViews>
  <sheetFormatPr defaultColWidth="7.85546875" defaultRowHeight="12.75" x14ac:dyDescent="0.25"/>
  <cols>
    <col min="1" max="1" width="19.42578125" style="481" bestFit="1" customWidth="1"/>
    <col min="2" max="2" width="71" style="482" customWidth="1"/>
    <col min="3" max="3" width="7" style="479" customWidth="1"/>
    <col min="4" max="4" width="6.7109375" style="479" customWidth="1"/>
    <col min="5" max="16384" width="7.85546875" style="479"/>
  </cols>
  <sheetData>
    <row r="1" spans="1:4" s="478" customFormat="1" ht="18.75" customHeight="1" x14ac:dyDescent="0.25">
      <c r="A1" s="1186" t="s">
        <v>481</v>
      </c>
      <c r="B1" s="1187"/>
    </row>
    <row r="2" spans="1:4" ht="15" customHeight="1" x14ac:dyDescent="0.2">
      <c r="A2" s="999" t="s">
        <v>1</v>
      </c>
      <c r="B2" s="1000" t="s">
        <v>482</v>
      </c>
    </row>
    <row r="3" spans="1:4" ht="15" customHeight="1" x14ac:dyDescent="0.25">
      <c r="A3" s="554" t="s">
        <v>7</v>
      </c>
      <c r="B3" s="555" t="s">
        <v>1868</v>
      </c>
    </row>
    <row r="4" spans="1:4" ht="36" x14ac:dyDescent="0.25">
      <c r="A4" s="554" t="s">
        <v>433</v>
      </c>
      <c r="B4" s="556" t="s">
        <v>483</v>
      </c>
    </row>
    <row r="5" spans="1:4" ht="15" customHeight="1" x14ac:dyDescent="0.25">
      <c r="A5" s="554" t="s">
        <v>14</v>
      </c>
      <c r="B5" s="557"/>
    </row>
    <row r="6" spans="1:4" ht="15" customHeight="1" x14ac:dyDescent="0.25">
      <c r="A6" s="537" t="s">
        <v>484</v>
      </c>
      <c r="B6" s="556" t="s">
        <v>485</v>
      </c>
    </row>
    <row r="7" spans="1:4" ht="15" customHeight="1" x14ac:dyDescent="0.25">
      <c r="A7" s="537" t="s">
        <v>486</v>
      </c>
      <c r="B7" s="558" t="s">
        <v>1395</v>
      </c>
    </row>
    <row r="8" spans="1:4" ht="15" customHeight="1" x14ac:dyDescent="0.25">
      <c r="A8" s="554" t="s">
        <v>17</v>
      </c>
      <c r="B8" s="556" t="s">
        <v>1150</v>
      </c>
    </row>
    <row r="9" spans="1:4" ht="15" customHeight="1" x14ac:dyDescent="0.25">
      <c r="A9" s="554" t="s">
        <v>135</v>
      </c>
      <c r="B9" s="556" t="s">
        <v>487</v>
      </c>
    </row>
    <row r="10" spans="1:4" ht="15" customHeight="1" x14ac:dyDescent="0.25">
      <c r="A10" s="554" t="s">
        <v>136</v>
      </c>
      <c r="B10" s="559">
        <v>0.67</v>
      </c>
    </row>
    <row r="11" spans="1:4" ht="15" customHeight="1" x14ac:dyDescent="0.25">
      <c r="A11" s="554" t="s">
        <v>25</v>
      </c>
      <c r="B11" s="556" t="s">
        <v>1131</v>
      </c>
    </row>
    <row r="12" spans="1:4" ht="15" customHeight="1" x14ac:dyDescent="0.25">
      <c r="A12" s="554" t="s">
        <v>27</v>
      </c>
      <c r="B12" s="556" t="s">
        <v>488</v>
      </c>
    </row>
    <row r="13" spans="1:4" ht="15" customHeight="1" x14ac:dyDescent="0.25">
      <c r="A13" s="554" t="s">
        <v>139</v>
      </c>
      <c r="B13" s="556" t="s">
        <v>1406</v>
      </c>
      <c r="D13" s="480"/>
    </row>
    <row r="14" spans="1:4" ht="15" customHeight="1" x14ac:dyDescent="0.25">
      <c r="A14" s="554" t="s">
        <v>1151</v>
      </c>
      <c r="B14" s="556" t="s">
        <v>489</v>
      </c>
    </row>
    <row r="15" spans="1:4" ht="15" customHeight="1" x14ac:dyDescent="0.25">
      <c r="A15" s="554" t="s">
        <v>33</v>
      </c>
      <c r="B15" s="556" t="s">
        <v>488</v>
      </c>
    </row>
    <row r="16" spans="1:4" ht="15" customHeight="1" x14ac:dyDescent="0.25">
      <c r="A16" s="554" t="s">
        <v>34</v>
      </c>
      <c r="B16" s="556" t="s">
        <v>490</v>
      </c>
    </row>
    <row r="17" spans="1:4" ht="15" customHeight="1" x14ac:dyDescent="0.25">
      <c r="A17" s="554" t="s">
        <v>35</v>
      </c>
      <c r="B17" s="559">
        <v>0.4</v>
      </c>
    </row>
    <row r="18" spans="1:4" ht="15" customHeight="1" x14ac:dyDescent="0.25">
      <c r="A18" s="554" t="s">
        <v>37</v>
      </c>
      <c r="B18" s="559">
        <v>0.75</v>
      </c>
    </row>
    <row r="19" spans="1:4" ht="15" customHeight="1" x14ac:dyDescent="0.25">
      <c r="A19" s="554" t="s">
        <v>40</v>
      </c>
      <c r="B19" s="559">
        <v>0.75</v>
      </c>
    </row>
    <row r="20" spans="1:4" ht="15" customHeight="1" x14ac:dyDescent="0.25">
      <c r="A20" s="554" t="s">
        <v>41</v>
      </c>
      <c r="B20" s="559" t="s">
        <v>491</v>
      </c>
    </row>
    <row r="21" spans="1:4" ht="15" customHeight="1" x14ac:dyDescent="0.25">
      <c r="A21" s="554" t="s">
        <v>42</v>
      </c>
      <c r="B21" s="556" t="s">
        <v>492</v>
      </c>
    </row>
    <row r="22" spans="1:4" ht="15" customHeight="1" x14ac:dyDescent="0.25">
      <c r="A22" s="554" t="s">
        <v>44</v>
      </c>
      <c r="B22" s="556" t="s">
        <v>1407</v>
      </c>
    </row>
    <row r="23" spans="1:4" ht="15" customHeight="1" x14ac:dyDescent="0.25">
      <c r="A23" s="554" t="s">
        <v>46</v>
      </c>
      <c r="B23" s="556" t="s">
        <v>1408</v>
      </c>
    </row>
    <row r="24" spans="1:4" ht="15" customHeight="1" x14ac:dyDescent="0.25">
      <c r="A24" s="554" t="s">
        <v>47</v>
      </c>
      <c r="B24" s="556" t="s">
        <v>493</v>
      </c>
    </row>
    <row r="25" spans="1:4" ht="15" customHeight="1" x14ac:dyDescent="0.25">
      <c r="A25" s="554" t="s">
        <v>48</v>
      </c>
      <c r="B25" s="559">
        <v>0.4</v>
      </c>
    </row>
    <row r="26" spans="1:4" ht="15" customHeight="1" x14ac:dyDescent="0.25">
      <c r="A26" s="554" t="s">
        <v>51</v>
      </c>
      <c r="B26" s="556"/>
    </row>
    <row r="27" spans="1:4" ht="15" customHeight="1" x14ac:dyDescent="0.25">
      <c r="A27" s="541" t="s">
        <v>461</v>
      </c>
      <c r="B27" s="556" t="s">
        <v>494</v>
      </c>
    </row>
    <row r="28" spans="1:4" ht="15" customHeight="1" x14ac:dyDescent="0.25">
      <c r="A28" s="541" t="s">
        <v>463</v>
      </c>
      <c r="B28" s="556" t="s">
        <v>495</v>
      </c>
    </row>
    <row r="29" spans="1:4" ht="15" customHeight="1" x14ac:dyDescent="0.25">
      <c r="A29" s="554" t="s">
        <v>52</v>
      </c>
      <c r="B29" s="556" t="s">
        <v>1895</v>
      </c>
    </row>
    <row r="30" spans="1:4" ht="15" customHeight="1" x14ac:dyDescent="0.25">
      <c r="A30" s="554" t="s">
        <v>55</v>
      </c>
      <c r="B30" s="559">
        <v>0.43</v>
      </c>
    </row>
    <row r="31" spans="1:4" ht="15" customHeight="1" x14ac:dyDescent="0.25">
      <c r="A31" s="554" t="s">
        <v>56</v>
      </c>
      <c r="B31" s="876" t="s">
        <v>1409</v>
      </c>
    </row>
    <row r="32" spans="1:4" ht="15" customHeight="1" x14ac:dyDescent="0.25">
      <c r="A32" s="554" t="s">
        <v>57</v>
      </c>
      <c r="B32" s="556" t="s">
        <v>1410</v>
      </c>
      <c r="D32" s="476"/>
    </row>
    <row r="33" spans="1:2" ht="15" customHeight="1" x14ac:dyDescent="0.25">
      <c r="A33" s="554" t="s">
        <v>58</v>
      </c>
      <c r="B33" s="556" t="s">
        <v>441</v>
      </c>
    </row>
    <row r="34" spans="1:2" ht="15" customHeight="1" x14ac:dyDescent="0.25">
      <c r="A34" s="554" t="s">
        <v>59</v>
      </c>
      <c r="B34" s="559">
        <v>0.2</v>
      </c>
    </row>
    <row r="35" spans="1:2" ht="25.5" x14ac:dyDescent="0.25">
      <c r="A35" s="554" t="s">
        <v>60</v>
      </c>
      <c r="B35" s="556" t="s">
        <v>1411</v>
      </c>
    </row>
    <row r="36" spans="1:2" ht="15" customHeight="1" x14ac:dyDescent="0.25">
      <c r="A36" s="554" t="s">
        <v>61</v>
      </c>
      <c r="B36" s="559">
        <v>0.5</v>
      </c>
    </row>
    <row r="37" spans="1:2" ht="15" customHeight="1" x14ac:dyDescent="0.25">
      <c r="A37" s="554" t="s">
        <v>62</v>
      </c>
      <c r="B37" s="556" t="s">
        <v>1412</v>
      </c>
    </row>
    <row r="38" spans="1:2" ht="15" customHeight="1" x14ac:dyDescent="0.25">
      <c r="A38" s="554" t="s">
        <v>63</v>
      </c>
      <c r="B38" s="556" t="s">
        <v>1413</v>
      </c>
    </row>
    <row r="39" spans="1:2" ht="15" customHeight="1" x14ac:dyDescent="0.25">
      <c r="A39" s="554" t="s">
        <v>65</v>
      </c>
      <c r="B39" s="556" t="s">
        <v>496</v>
      </c>
    </row>
    <row r="40" spans="1:2" ht="15" customHeight="1" x14ac:dyDescent="0.25">
      <c r="A40" s="554" t="s">
        <v>66</v>
      </c>
      <c r="B40" s="560">
        <v>0.27500000000000002</v>
      </c>
    </row>
    <row r="41" spans="1:2" ht="25.5" x14ac:dyDescent="0.25">
      <c r="A41" s="554" t="s">
        <v>67</v>
      </c>
      <c r="B41" s="556" t="s">
        <v>1414</v>
      </c>
    </row>
    <row r="42" spans="1:2" ht="15" customHeight="1" x14ac:dyDescent="0.25">
      <c r="A42" s="554" t="s">
        <v>69</v>
      </c>
      <c r="B42" s="556" t="s">
        <v>497</v>
      </c>
    </row>
    <row r="43" spans="1:2" ht="15" customHeight="1" x14ac:dyDescent="0.25">
      <c r="A43" s="554" t="s">
        <v>70</v>
      </c>
      <c r="B43" s="556" t="s">
        <v>1415</v>
      </c>
    </row>
    <row r="44" spans="1:2" ht="15" customHeight="1" x14ac:dyDescent="0.25">
      <c r="A44" s="554" t="s">
        <v>71</v>
      </c>
      <c r="B44" s="941">
        <v>0.5</v>
      </c>
    </row>
    <row r="45" spans="1:2" ht="15" customHeight="1" thickBot="1" x14ac:dyDescent="0.3">
      <c r="A45" s="554"/>
      <c r="B45" s="941"/>
    </row>
    <row r="46" spans="1:2" ht="18.75" customHeight="1" x14ac:dyDescent="0.25">
      <c r="A46" s="1186" t="s">
        <v>481</v>
      </c>
      <c r="B46" s="1187"/>
    </row>
    <row r="47" spans="1:2" ht="15" customHeight="1" x14ac:dyDescent="0.2">
      <c r="A47" s="999" t="s">
        <v>1</v>
      </c>
      <c r="B47" s="1000" t="s">
        <v>482</v>
      </c>
    </row>
    <row r="48" spans="1:2" ht="15" customHeight="1" x14ac:dyDescent="0.25">
      <c r="A48" s="554" t="s">
        <v>72</v>
      </c>
      <c r="B48" s="559">
        <v>0.5</v>
      </c>
    </row>
    <row r="49" spans="1:2" ht="15" customHeight="1" x14ac:dyDescent="0.25">
      <c r="A49" s="554" t="s">
        <v>74</v>
      </c>
      <c r="B49" s="556" t="s">
        <v>498</v>
      </c>
    </row>
    <row r="50" spans="1:2" ht="15" customHeight="1" x14ac:dyDescent="0.25">
      <c r="A50" s="554" t="s">
        <v>75</v>
      </c>
      <c r="B50" s="556" t="s">
        <v>1911</v>
      </c>
    </row>
    <row r="51" spans="1:2" ht="15" customHeight="1" x14ac:dyDescent="0.25">
      <c r="A51" s="554" t="s">
        <v>76</v>
      </c>
      <c r="B51" s="556" t="s">
        <v>499</v>
      </c>
    </row>
    <row r="52" spans="1:2" ht="15" customHeight="1" x14ac:dyDescent="0.25">
      <c r="A52" s="554" t="s">
        <v>78</v>
      </c>
      <c r="B52" s="877" t="s">
        <v>1416</v>
      </c>
    </row>
    <row r="53" spans="1:2" ht="15" customHeight="1" x14ac:dyDescent="0.25">
      <c r="A53" s="554" t="s">
        <v>79</v>
      </c>
      <c r="B53" s="556" t="s">
        <v>1912</v>
      </c>
    </row>
    <row r="54" spans="1:2" ht="15" customHeight="1" x14ac:dyDescent="0.25">
      <c r="A54" s="554" t="s">
        <v>80</v>
      </c>
      <c r="B54" s="556" t="s">
        <v>500</v>
      </c>
    </row>
    <row r="55" spans="1:2" ht="15" customHeight="1" x14ac:dyDescent="0.25">
      <c r="A55" s="554" t="s">
        <v>81</v>
      </c>
      <c r="B55" s="556" t="s">
        <v>1894</v>
      </c>
    </row>
    <row r="56" spans="1:2" ht="15" customHeight="1" x14ac:dyDescent="0.25">
      <c r="A56" s="554" t="s">
        <v>83</v>
      </c>
      <c r="B56" s="556" t="s">
        <v>1417</v>
      </c>
    </row>
    <row r="57" spans="1:2" ht="15" customHeight="1" x14ac:dyDescent="0.25">
      <c r="A57" s="554" t="s">
        <v>85</v>
      </c>
      <c r="B57" s="559">
        <v>0.5</v>
      </c>
    </row>
    <row r="58" spans="1:2" ht="15" customHeight="1" x14ac:dyDescent="0.25">
      <c r="A58" s="554" t="s">
        <v>87</v>
      </c>
      <c r="B58" s="559">
        <v>0.4</v>
      </c>
    </row>
    <row r="59" spans="1:2" ht="15" customHeight="1" x14ac:dyDescent="0.25">
      <c r="A59" s="554" t="s">
        <v>88</v>
      </c>
      <c r="B59" s="556" t="s">
        <v>1150</v>
      </c>
    </row>
    <row r="60" spans="1:2" ht="15" customHeight="1" x14ac:dyDescent="0.25">
      <c r="A60" s="561" t="s">
        <v>89</v>
      </c>
      <c r="B60" s="562" t="s">
        <v>1418</v>
      </c>
    </row>
    <row r="61" spans="1:2" ht="15" customHeight="1" x14ac:dyDescent="0.25">
      <c r="A61" s="1182" t="s">
        <v>346</v>
      </c>
      <c r="B61" s="1182"/>
    </row>
    <row r="62" spans="1:2" ht="15" customHeight="1" x14ac:dyDescent="0.25"/>
    <row r="63" spans="1:2" ht="15" customHeight="1" x14ac:dyDescent="0.25"/>
    <row r="64" spans="1:2"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sheetData>
  <customSheetViews>
    <customSheetView guid="{CDACE462-E102-46FB-B7AD-F64470052348}" showPageBreaks="1" printArea="1">
      <selection sqref="A1:B1"/>
      <pageMargins left="0.7" right="0.7" top="0.75" bottom="0.75" header="0.3" footer="0.3"/>
      <pageSetup orientation="portrait" r:id="rId1"/>
    </customSheetView>
    <customSheetView guid="{637755B1-4BDF-461E-9042-7506CE7F45C7}" showPageBreaks="1" printArea="1">
      <selection sqref="A1:B1"/>
      <pageMargins left="0.7" right="0.7" top="0.75" bottom="0.75" header="0.3" footer="0.3"/>
      <pageSetup orientation="portrait" r:id="rId2"/>
    </customSheetView>
  </customSheetViews>
  <mergeCells count="3">
    <mergeCell ref="A1:B1"/>
    <mergeCell ref="A46:B46"/>
    <mergeCell ref="A61:B61"/>
  </mergeCells>
  <pageMargins left="0.7" right="0.7" top="0.75" bottom="0.75" header="0.3" footer="0.3"/>
  <pageSetup scale="97" orientation="portrait" r:id="rId3"/>
  <rowBreaks count="1" manualBreakCount="1">
    <brk id="45" max="1" man="1"/>
  </rowBreak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37"/>
  <sheetViews>
    <sheetView topLeftCell="A2" zoomScaleNormal="100" workbookViewId="0">
      <selection activeCell="A2" sqref="A2:B2"/>
    </sheetView>
  </sheetViews>
  <sheetFormatPr defaultColWidth="7.7109375" defaultRowHeight="12.75" x14ac:dyDescent="0.25"/>
  <cols>
    <col min="1" max="1" width="22.28515625" style="483" customWidth="1"/>
    <col min="2" max="2" width="68.140625" style="484" customWidth="1"/>
    <col min="3" max="3" width="7.7109375" style="199" customWidth="1"/>
    <col min="4" max="224" width="7.7109375" style="483"/>
    <col min="225" max="225" width="21.42578125" style="483" customWidth="1"/>
    <col min="226" max="226" width="63" style="483" customWidth="1"/>
    <col min="227" max="251" width="7.7109375" style="483" customWidth="1"/>
    <col min="252" max="480" width="7.7109375" style="483"/>
    <col min="481" max="481" width="21.42578125" style="483" customWidth="1"/>
    <col min="482" max="482" width="63" style="483" customWidth="1"/>
    <col min="483" max="507" width="7.7109375" style="483" customWidth="1"/>
    <col min="508" max="736" width="7.7109375" style="483"/>
    <col min="737" max="737" width="21.42578125" style="483" customWidth="1"/>
    <col min="738" max="738" width="63" style="483" customWidth="1"/>
    <col min="739" max="763" width="7.7109375" style="483" customWidth="1"/>
    <col min="764" max="992" width="7.7109375" style="483"/>
    <col min="993" max="993" width="21.42578125" style="483" customWidth="1"/>
    <col min="994" max="994" width="63" style="483" customWidth="1"/>
    <col min="995" max="1019" width="7.7109375" style="483" customWidth="1"/>
    <col min="1020" max="1248" width="7.7109375" style="483"/>
    <col min="1249" max="1249" width="21.42578125" style="483" customWidth="1"/>
    <col min="1250" max="1250" width="63" style="483" customWidth="1"/>
    <col min="1251" max="1275" width="7.7109375" style="483" customWidth="1"/>
    <col min="1276" max="1504" width="7.7109375" style="483"/>
    <col min="1505" max="1505" width="21.42578125" style="483" customWidth="1"/>
    <col min="1506" max="1506" width="63" style="483" customWidth="1"/>
    <col min="1507" max="1531" width="7.7109375" style="483" customWidth="1"/>
    <col min="1532" max="1760" width="7.7109375" style="483"/>
    <col min="1761" max="1761" width="21.42578125" style="483" customWidth="1"/>
    <col min="1762" max="1762" width="63" style="483" customWidth="1"/>
    <col min="1763" max="1787" width="7.7109375" style="483" customWidth="1"/>
    <col min="1788" max="2016" width="7.7109375" style="483"/>
    <col min="2017" max="2017" width="21.42578125" style="483" customWidth="1"/>
    <col min="2018" max="2018" width="63" style="483" customWidth="1"/>
    <col min="2019" max="2043" width="7.7109375" style="483" customWidth="1"/>
    <col min="2044" max="2272" width="7.7109375" style="483"/>
    <col min="2273" max="2273" width="21.42578125" style="483" customWidth="1"/>
    <col min="2274" max="2274" width="63" style="483" customWidth="1"/>
    <col min="2275" max="2299" width="7.7109375" style="483" customWidth="1"/>
    <col min="2300" max="2528" width="7.7109375" style="483"/>
    <col min="2529" max="2529" width="21.42578125" style="483" customWidth="1"/>
    <col min="2530" max="2530" width="63" style="483" customWidth="1"/>
    <col min="2531" max="2555" width="7.7109375" style="483" customWidth="1"/>
    <col min="2556" max="2784" width="7.7109375" style="483"/>
    <col min="2785" max="2785" width="21.42578125" style="483" customWidth="1"/>
    <col min="2786" max="2786" width="63" style="483" customWidth="1"/>
    <col min="2787" max="2811" width="7.7109375" style="483" customWidth="1"/>
    <col min="2812" max="3040" width="7.7109375" style="483"/>
    <col min="3041" max="3041" width="21.42578125" style="483" customWidth="1"/>
    <col min="3042" max="3042" width="63" style="483" customWidth="1"/>
    <col min="3043" max="3067" width="7.7109375" style="483" customWidth="1"/>
    <col min="3068" max="3296" width="7.7109375" style="483"/>
    <col min="3297" max="3297" width="21.42578125" style="483" customWidth="1"/>
    <col min="3298" max="3298" width="63" style="483" customWidth="1"/>
    <col min="3299" max="3323" width="7.7109375" style="483" customWidth="1"/>
    <col min="3324" max="3552" width="7.7109375" style="483"/>
    <col min="3553" max="3553" width="21.42578125" style="483" customWidth="1"/>
    <col min="3554" max="3554" width="63" style="483" customWidth="1"/>
    <col min="3555" max="3579" width="7.7109375" style="483" customWidth="1"/>
    <col min="3580" max="3808" width="7.7109375" style="483"/>
    <col min="3809" max="3809" width="21.42578125" style="483" customWidth="1"/>
    <col min="3810" max="3810" width="63" style="483" customWidth="1"/>
    <col min="3811" max="3835" width="7.7109375" style="483" customWidth="1"/>
    <col min="3836" max="4064" width="7.7109375" style="483"/>
    <col min="4065" max="4065" width="21.42578125" style="483" customWidth="1"/>
    <col min="4066" max="4066" width="63" style="483" customWidth="1"/>
    <col min="4067" max="4091" width="7.7109375" style="483" customWidth="1"/>
    <col min="4092" max="4320" width="7.7109375" style="483"/>
    <col min="4321" max="4321" width="21.42578125" style="483" customWidth="1"/>
    <col min="4322" max="4322" width="63" style="483" customWidth="1"/>
    <col min="4323" max="4347" width="7.7109375" style="483" customWidth="1"/>
    <col min="4348" max="4576" width="7.7109375" style="483"/>
    <col min="4577" max="4577" width="21.42578125" style="483" customWidth="1"/>
    <col min="4578" max="4578" width="63" style="483" customWidth="1"/>
    <col min="4579" max="4603" width="7.7109375" style="483" customWidth="1"/>
    <col min="4604" max="4832" width="7.7109375" style="483"/>
    <col min="4833" max="4833" width="21.42578125" style="483" customWidth="1"/>
    <col min="4834" max="4834" width="63" style="483" customWidth="1"/>
    <col min="4835" max="4859" width="7.7109375" style="483" customWidth="1"/>
    <col min="4860" max="5088" width="7.7109375" style="483"/>
    <col min="5089" max="5089" width="21.42578125" style="483" customWidth="1"/>
    <col min="5090" max="5090" width="63" style="483" customWidth="1"/>
    <col min="5091" max="5115" width="7.7109375" style="483" customWidth="1"/>
    <col min="5116" max="5344" width="7.7109375" style="483"/>
    <col min="5345" max="5345" width="21.42578125" style="483" customWidth="1"/>
    <col min="5346" max="5346" width="63" style="483" customWidth="1"/>
    <col min="5347" max="5371" width="7.7109375" style="483" customWidth="1"/>
    <col min="5372" max="5600" width="7.7109375" style="483"/>
    <col min="5601" max="5601" width="21.42578125" style="483" customWidth="1"/>
    <col min="5602" max="5602" width="63" style="483" customWidth="1"/>
    <col min="5603" max="5627" width="7.7109375" style="483" customWidth="1"/>
    <col min="5628" max="5856" width="7.7109375" style="483"/>
    <col min="5857" max="5857" width="21.42578125" style="483" customWidth="1"/>
    <col min="5858" max="5858" width="63" style="483" customWidth="1"/>
    <col min="5859" max="5883" width="7.7109375" style="483" customWidth="1"/>
    <col min="5884" max="6112" width="7.7109375" style="483"/>
    <col min="6113" max="6113" width="21.42578125" style="483" customWidth="1"/>
    <col min="6114" max="6114" width="63" style="483" customWidth="1"/>
    <col min="6115" max="6139" width="7.7109375" style="483" customWidth="1"/>
    <col min="6140" max="6368" width="7.7109375" style="483"/>
    <col min="6369" max="6369" width="21.42578125" style="483" customWidth="1"/>
    <col min="6370" max="6370" width="63" style="483" customWidth="1"/>
    <col min="6371" max="6395" width="7.7109375" style="483" customWidth="1"/>
    <col min="6396" max="6624" width="7.7109375" style="483"/>
    <col min="6625" max="6625" width="21.42578125" style="483" customWidth="1"/>
    <col min="6626" max="6626" width="63" style="483" customWidth="1"/>
    <col min="6627" max="6651" width="7.7109375" style="483" customWidth="1"/>
    <col min="6652" max="6880" width="7.7109375" style="483"/>
    <col min="6881" max="6881" width="21.42578125" style="483" customWidth="1"/>
    <col min="6882" max="6882" width="63" style="483" customWidth="1"/>
    <col min="6883" max="6907" width="7.7109375" style="483" customWidth="1"/>
    <col min="6908" max="7136" width="7.7109375" style="483"/>
    <col min="7137" max="7137" width="21.42578125" style="483" customWidth="1"/>
    <col min="7138" max="7138" width="63" style="483" customWidth="1"/>
    <col min="7139" max="7163" width="7.7109375" style="483" customWidth="1"/>
    <col min="7164" max="7392" width="7.7109375" style="483"/>
    <col min="7393" max="7393" width="21.42578125" style="483" customWidth="1"/>
    <col min="7394" max="7394" width="63" style="483" customWidth="1"/>
    <col min="7395" max="7419" width="7.7109375" style="483" customWidth="1"/>
    <col min="7420" max="7648" width="7.7109375" style="483"/>
    <col min="7649" max="7649" width="21.42578125" style="483" customWidth="1"/>
    <col min="7650" max="7650" width="63" style="483" customWidth="1"/>
    <col min="7651" max="7675" width="7.7109375" style="483" customWidth="1"/>
    <col min="7676" max="7904" width="7.7109375" style="483"/>
    <col min="7905" max="7905" width="21.42578125" style="483" customWidth="1"/>
    <col min="7906" max="7906" width="63" style="483" customWidth="1"/>
    <col min="7907" max="7931" width="7.7109375" style="483" customWidth="1"/>
    <col min="7932" max="8160" width="7.7109375" style="483"/>
    <col min="8161" max="8161" width="21.42578125" style="483" customWidth="1"/>
    <col min="8162" max="8162" width="63" style="483" customWidth="1"/>
    <col min="8163" max="8187" width="7.7109375" style="483" customWidth="1"/>
    <col min="8188" max="8416" width="7.7109375" style="483"/>
    <col min="8417" max="8417" width="21.42578125" style="483" customWidth="1"/>
    <col min="8418" max="8418" width="63" style="483" customWidth="1"/>
    <col min="8419" max="8443" width="7.7109375" style="483" customWidth="1"/>
    <col min="8444" max="8672" width="7.7109375" style="483"/>
    <col min="8673" max="8673" width="21.42578125" style="483" customWidth="1"/>
    <col min="8674" max="8674" width="63" style="483" customWidth="1"/>
    <col min="8675" max="8699" width="7.7109375" style="483" customWidth="1"/>
    <col min="8700" max="8928" width="7.7109375" style="483"/>
    <col min="8929" max="8929" width="21.42578125" style="483" customWidth="1"/>
    <col min="8930" max="8930" width="63" style="483" customWidth="1"/>
    <col min="8931" max="8955" width="7.7109375" style="483" customWidth="1"/>
    <col min="8956" max="9184" width="7.7109375" style="483"/>
    <col min="9185" max="9185" width="21.42578125" style="483" customWidth="1"/>
    <col min="9186" max="9186" width="63" style="483" customWidth="1"/>
    <col min="9187" max="9211" width="7.7109375" style="483" customWidth="1"/>
    <col min="9212" max="9440" width="7.7109375" style="483"/>
    <col min="9441" max="9441" width="21.42578125" style="483" customWidth="1"/>
    <col min="9442" max="9442" width="63" style="483" customWidth="1"/>
    <col min="9443" max="9467" width="7.7109375" style="483" customWidth="1"/>
    <col min="9468" max="9696" width="7.7109375" style="483"/>
    <col min="9697" max="9697" width="21.42578125" style="483" customWidth="1"/>
    <col min="9698" max="9698" width="63" style="483" customWidth="1"/>
    <col min="9699" max="9723" width="7.7109375" style="483" customWidth="1"/>
    <col min="9724" max="9952" width="7.7109375" style="483"/>
    <col min="9953" max="9953" width="21.42578125" style="483" customWidth="1"/>
    <col min="9954" max="9954" width="63" style="483" customWidth="1"/>
    <col min="9955" max="9979" width="7.7109375" style="483" customWidth="1"/>
    <col min="9980" max="10208" width="7.7109375" style="483"/>
    <col min="10209" max="10209" width="21.42578125" style="483" customWidth="1"/>
    <col min="10210" max="10210" width="63" style="483" customWidth="1"/>
    <col min="10211" max="10235" width="7.7109375" style="483" customWidth="1"/>
    <col min="10236" max="10464" width="7.7109375" style="483"/>
    <col min="10465" max="10465" width="21.42578125" style="483" customWidth="1"/>
    <col min="10466" max="10466" width="63" style="483" customWidth="1"/>
    <col min="10467" max="10491" width="7.7109375" style="483" customWidth="1"/>
    <col min="10492" max="10720" width="7.7109375" style="483"/>
    <col min="10721" max="10721" width="21.42578125" style="483" customWidth="1"/>
    <col min="10722" max="10722" width="63" style="483" customWidth="1"/>
    <col min="10723" max="10747" width="7.7109375" style="483" customWidth="1"/>
    <col min="10748" max="10976" width="7.7109375" style="483"/>
    <col min="10977" max="10977" width="21.42578125" style="483" customWidth="1"/>
    <col min="10978" max="10978" width="63" style="483" customWidth="1"/>
    <col min="10979" max="11003" width="7.7109375" style="483" customWidth="1"/>
    <col min="11004" max="11232" width="7.7109375" style="483"/>
    <col min="11233" max="11233" width="21.42578125" style="483" customWidth="1"/>
    <col min="11234" max="11234" width="63" style="483" customWidth="1"/>
    <col min="11235" max="11259" width="7.7109375" style="483" customWidth="1"/>
    <col min="11260" max="11488" width="7.7109375" style="483"/>
    <col min="11489" max="11489" width="21.42578125" style="483" customWidth="1"/>
    <col min="11490" max="11490" width="63" style="483" customWidth="1"/>
    <col min="11491" max="11515" width="7.7109375" style="483" customWidth="1"/>
    <col min="11516" max="11744" width="7.7109375" style="483"/>
    <col min="11745" max="11745" width="21.42578125" style="483" customWidth="1"/>
    <col min="11746" max="11746" width="63" style="483" customWidth="1"/>
    <col min="11747" max="11771" width="7.7109375" style="483" customWidth="1"/>
    <col min="11772" max="12000" width="7.7109375" style="483"/>
    <col min="12001" max="12001" width="21.42578125" style="483" customWidth="1"/>
    <col min="12002" max="12002" width="63" style="483" customWidth="1"/>
    <col min="12003" max="12027" width="7.7109375" style="483" customWidth="1"/>
    <col min="12028" max="12256" width="7.7109375" style="483"/>
    <col min="12257" max="12257" width="21.42578125" style="483" customWidth="1"/>
    <col min="12258" max="12258" width="63" style="483" customWidth="1"/>
    <col min="12259" max="12283" width="7.7109375" style="483" customWidth="1"/>
    <col min="12284" max="12512" width="7.7109375" style="483"/>
    <col min="12513" max="12513" width="21.42578125" style="483" customWidth="1"/>
    <col min="12514" max="12514" width="63" style="483" customWidth="1"/>
    <col min="12515" max="12539" width="7.7109375" style="483" customWidth="1"/>
    <col min="12540" max="12768" width="7.7109375" style="483"/>
    <col min="12769" max="12769" width="21.42578125" style="483" customWidth="1"/>
    <col min="12770" max="12770" width="63" style="483" customWidth="1"/>
    <col min="12771" max="12795" width="7.7109375" style="483" customWidth="1"/>
    <col min="12796" max="13024" width="7.7109375" style="483"/>
    <col min="13025" max="13025" width="21.42578125" style="483" customWidth="1"/>
    <col min="13026" max="13026" width="63" style="483" customWidth="1"/>
    <col min="13027" max="13051" width="7.7109375" style="483" customWidth="1"/>
    <col min="13052" max="13280" width="7.7109375" style="483"/>
    <col min="13281" max="13281" width="21.42578125" style="483" customWidth="1"/>
    <col min="13282" max="13282" width="63" style="483" customWidth="1"/>
    <col min="13283" max="13307" width="7.7109375" style="483" customWidth="1"/>
    <col min="13308" max="13536" width="7.7109375" style="483"/>
    <col min="13537" max="13537" width="21.42578125" style="483" customWidth="1"/>
    <col min="13538" max="13538" width="63" style="483" customWidth="1"/>
    <col min="13539" max="13563" width="7.7109375" style="483" customWidth="1"/>
    <col min="13564" max="13792" width="7.7109375" style="483"/>
    <col min="13793" max="13793" width="21.42578125" style="483" customWidth="1"/>
    <col min="13794" max="13794" width="63" style="483" customWidth="1"/>
    <col min="13795" max="13819" width="7.7109375" style="483" customWidth="1"/>
    <col min="13820" max="14048" width="7.7109375" style="483"/>
    <col min="14049" max="14049" width="21.42578125" style="483" customWidth="1"/>
    <col min="14050" max="14050" width="63" style="483" customWidth="1"/>
    <col min="14051" max="14075" width="7.7109375" style="483" customWidth="1"/>
    <col min="14076" max="14304" width="7.7109375" style="483"/>
    <col min="14305" max="14305" width="21.42578125" style="483" customWidth="1"/>
    <col min="14306" max="14306" width="63" style="483" customWidth="1"/>
    <col min="14307" max="14331" width="7.7109375" style="483" customWidth="1"/>
    <col min="14332" max="14560" width="7.7109375" style="483"/>
    <col min="14561" max="14561" width="21.42578125" style="483" customWidth="1"/>
    <col min="14562" max="14562" width="63" style="483" customWidth="1"/>
    <col min="14563" max="14587" width="7.7109375" style="483" customWidth="1"/>
    <col min="14588" max="14816" width="7.7109375" style="483"/>
    <col min="14817" max="14817" width="21.42578125" style="483" customWidth="1"/>
    <col min="14818" max="14818" width="63" style="483" customWidth="1"/>
    <col min="14819" max="14843" width="7.7109375" style="483" customWidth="1"/>
    <col min="14844" max="15072" width="7.7109375" style="483"/>
    <col min="15073" max="15073" width="21.42578125" style="483" customWidth="1"/>
    <col min="15074" max="15074" width="63" style="483" customWidth="1"/>
    <col min="15075" max="15099" width="7.7109375" style="483" customWidth="1"/>
    <col min="15100" max="15328" width="7.7109375" style="483"/>
    <col min="15329" max="15329" width="21.42578125" style="483" customWidth="1"/>
    <col min="15330" max="15330" width="63" style="483" customWidth="1"/>
    <col min="15331" max="15355" width="7.7109375" style="483" customWidth="1"/>
    <col min="15356" max="15584" width="7.7109375" style="483"/>
    <col min="15585" max="15585" width="21.42578125" style="483" customWidth="1"/>
    <col min="15586" max="15586" width="63" style="483" customWidth="1"/>
    <col min="15587" max="15611" width="7.7109375" style="483" customWidth="1"/>
    <col min="15612" max="15840" width="7.7109375" style="483"/>
    <col min="15841" max="15841" width="21.42578125" style="483" customWidth="1"/>
    <col min="15842" max="15842" width="63" style="483" customWidth="1"/>
    <col min="15843" max="15867" width="7.7109375" style="483" customWidth="1"/>
    <col min="15868" max="16096" width="7.7109375" style="483"/>
    <col min="16097" max="16097" width="21.42578125" style="483" customWidth="1"/>
    <col min="16098" max="16098" width="63" style="483" customWidth="1"/>
    <col min="16099" max="16123" width="7.7109375" style="483" customWidth="1"/>
    <col min="16124" max="16384" width="7.7109375" style="483"/>
  </cols>
  <sheetData>
    <row r="1" spans="1:3" hidden="1" x14ac:dyDescent="0.25"/>
    <row r="2" spans="1:3" s="1040" customFormat="1" ht="18.75" customHeight="1" x14ac:dyDescent="0.25">
      <c r="A2" s="1188" t="s">
        <v>501</v>
      </c>
      <c r="B2" s="1188"/>
    </row>
    <row r="3" spans="1:3" x14ac:dyDescent="0.2">
      <c r="A3" s="1001" t="s">
        <v>1</v>
      </c>
      <c r="B3" s="1002" t="s">
        <v>502</v>
      </c>
      <c r="C3" s="483"/>
    </row>
    <row r="4" spans="1:3" ht="15" customHeight="1" x14ac:dyDescent="0.25">
      <c r="A4" s="563" t="s">
        <v>7</v>
      </c>
      <c r="B4" s="564" t="s">
        <v>503</v>
      </c>
    </row>
    <row r="5" spans="1:3" ht="15" customHeight="1" x14ac:dyDescent="0.25">
      <c r="A5" s="563" t="s">
        <v>10</v>
      </c>
      <c r="B5" s="564" t="s">
        <v>1880</v>
      </c>
    </row>
    <row r="6" spans="1:3" ht="15" customHeight="1" x14ac:dyDescent="0.25">
      <c r="A6" s="563" t="s">
        <v>14</v>
      </c>
      <c r="B6" s="565"/>
    </row>
    <row r="7" spans="1:3" ht="15" customHeight="1" x14ac:dyDescent="0.25">
      <c r="A7" s="566" t="s">
        <v>434</v>
      </c>
      <c r="B7" s="564" t="s">
        <v>504</v>
      </c>
    </row>
    <row r="8" spans="1:3" ht="15" customHeight="1" x14ac:dyDescent="0.25">
      <c r="A8" s="566" t="s">
        <v>436</v>
      </c>
      <c r="B8" s="564" t="s">
        <v>1419</v>
      </c>
    </row>
    <row r="9" spans="1:3" ht="15" customHeight="1" x14ac:dyDescent="0.25">
      <c r="A9" s="563" t="s">
        <v>17</v>
      </c>
      <c r="B9" s="564" t="s">
        <v>1420</v>
      </c>
    </row>
    <row r="10" spans="1:3" ht="15" customHeight="1" x14ac:dyDescent="0.25">
      <c r="A10" s="563" t="s">
        <v>135</v>
      </c>
      <c r="B10" s="564" t="s">
        <v>1421</v>
      </c>
    </row>
    <row r="11" spans="1:3" ht="15" customHeight="1" x14ac:dyDescent="0.25">
      <c r="A11" s="563" t="s">
        <v>136</v>
      </c>
      <c r="B11" s="564" t="s">
        <v>505</v>
      </c>
    </row>
    <row r="12" spans="1:3" ht="15" customHeight="1" x14ac:dyDescent="0.25">
      <c r="A12" s="563" t="s">
        <v>25</v>
      </c>
      <c r="B12" s="564" t="s">
        <v>503</v>
      </c>
    </row>
    <row r="13" spans="1:3" ht="15" customHeight="1" x14ac:dyDescent="0.25">
      <c r="A13" s="563" t="s">
        <v>27</v>
      </c>
      <c r="B13" s="564" t="s">
        <v>506</v>
      </c>
    </row>
    <row r="14" spans="1:3" ht="15" customHeight="1" x14ac:dyDescent="0.25">
      <c r="A14" s="563" t="s">
        <v>139</v>
      </c>
      <c r="B14" s="564" t="s">
        <v>507</v>
      </c>
    </row>
    <row r="15" spans="1:3" ht="15" customHeight="1" x14ac:dyDescent="0.25">
      <c r="A15" s="563" t="s">
        <v>31</v>
      </c>
      <c r="B15" s="564" t="s">
        <v>503</v>
      </c>
    </row>
    <row r="16" spans="1:3" ht="15" customHeight="1" x14ac:dyDescent="0.25">
      <c r="A16" s="563" t="s">
        <v>33</v>
      </c>
      <c r="B16" s="564" t="s">
        <v>508</v>
      </c>
    </row>
    <row r="17" spans="1:3" ht="15" customHeight="1" x14ac:dyDescent="0.25">
      <c r="A17" s="563" t="s">
        <v>34</v>
      </c>
      <c r="B17" s="564" t="s">
        <v>509</v>
      </c>
    </row>
    <row r="18" spans="1:3" ht="15" customHeight="1" x14ac:dyDescent="0.25">
      <c r="A18" s="563" t="s">
        <v>35</v>
      </c>
      <c r="B18" s="564" t="s">
        <v>510</v>
      </c>
      <c r="C18" s="483"/>
    </row>
    <row r="19" spans="1:3" ht="15" customHeight="1" x14ac:dyDescent="0.25">
      <c r="A19" s="563" t="s">
        <v>37</v>
      </c>
      <c r="B19" s="564" t="s">
        <v>503</v>
      </c>
      <c r="C19" s="483"/>
    </row>
    <row r="20" spans="1:3" ht="15" customHeight="1" x14ac:dyDescent="0.25">
      <c r="A20" s="563" t="s">
        <v>40</v>
      </c>
      <c r="B20" s="564" t="s">
        <v>511</v>
      </c>
      <c r="C20" s="483"/>
    </row>
    <row r="21" spans="1:3" ht="15" customHeight="1" x14ac:dyDescent="0.25">
      <c r="A21" s="563" t="s">
        <v>41</v>
      </c>
      <c r="B21" s="564" t="s">
        <v>503</v>
      </c>
      <c r="C21" s="483"/>
    </row>
    <row r="22" spans="1:3" ht="15" customHeight="1" x14ac:dyDescent="0.25">
      <c r="A22" s="563" t="s">
        <v>42</v>
      </c>
      <c r="B22" s="564" t="s">
        <v>512</v>
      </c>
      <c r="C22" s="483"/>
    </row>
    <row r="23" spans="1:3" ht="15" customHeight="1" x14ac:dyDescent="0.25">
      <c r="A23" s="563" t="s">
        <v>44</v>
      </c>
      <c r="B23" s="564" t="s">
        <v>513</v>
      </c>
      <c r="C23" s="483"/>
    </row>
    <row r="24" spans="1:3" ht="15" customHeight="1" x14ac:dyDescent="0.25">
      <c r="A24" s="563" t="s">
        <v>46</v>
      </c>
      <c r="B24" s="564" t="s">
        <v>514</v>
      </c>
      <c r="C24" s="483"/>
    </row>
    <row r="25" spans="1:3" ht="15" customHeight="1" x14ac:dyDescent="0.25">
      <c r="A25" s="563" t="s">
        <v>47</v>
      </c>
      <c r="B25" s="564" t="s">
        <v>515</v>
      </c>
      <c r="C25" s="483"/>
    </row>
    <row r="26" spans="1:3" ht="15" customHeight="1" x14ac:dyDescent="0.25">
      <c r="A26" s="563" t="s">
        <v>48</v>
      </c>
      <c r="B26" s="564" t="s">
        <v>516</v>
      </c>
      <c r="C26" s="483"/>
    </row>
    <row r="27" spans="1:3" ht="15" customHeight="1" x14ac:dyDescent="0.25">
      <c r="A27" s="563" t="s">
        <v>51</v>
      </c>
      <c r="B27" s="564" t="s">
        <v>517</v>
      </c>
      <c r="C27" s="483"/>
    </row>
    <row r="28" spans="1:3" ht="15" customHeight="1" x14ac:dyDescent="0.25">
      <c r="A28" s="563" t="s">
        <v>52</v>
      </c>
      <c r="B28" s="564" t="s">
        <v>503</v>
      </c>
      <c r="C28" s="483"/>
    </row>
    <row r="29" spans="1:3" ht="15" customHeight="1" x14ac:dyDescent="0.25">
      <c r="A29" s="563" t="s">
        <v>55</v>
      </c>
      <c r="B29" s="564" t="s">
        <v>1422</v>
      </c>
      <c r="C29" s="483"/>
    </row>
    <row r="30" spans="1:3" ht="30" customHeight="1" x14ac:dyDescent="0.25">
      <c r="A30" s="563" t="s">
        <v>56</v>
      </c>
      <c r="B30" s="564" t="s">
        <v>518</v>
      </c>
      <c r="C30" s="483"/>
    </row>
    <row r="31" spans="1:3" ht="15" customHeight="1" x14ac:dyDescent="0.25">
      <c r="A31" s="563" t="s">
        <v>57</v>
      </c>
      <c r="B31" s="564" t="s">
        <v>503</v>
      </c>
      <c r="C31" s="483"/>
    </row>
    <row r="32" spans="1:3" ht="15" customHeight="1" x14ac:dyDescent="0.25">
      <c r="A32" s="563" t="s">
        <v>58</v>
      </c>
      <c r="B32" s="564" t="s">
        <v>503</v>
      </c>
      <c r="C32" s="483"/>
    </row>
    <row r="33" spans="1:3" ht="15" customHeight="1" x14ac:dyDescent="0.25">
      <c r="A33" s="563" t="s">
        <v>59</v>
      </c>
      <c r="B33" s="564" t="s">
        <v>519</v>
      </c>
      <c r="C33" s="483"/>
    </row>
    <row r="34" spans="1:3" ht="15" customHeight="1" x14ac:dyDescent="0.25">
      <c r="A34" s="563" t="s">
        <v>60</v>
      </c>
      <c r="B34" s="564" t="s">
        <v>520</v>
      </c>
      <c r="C34" s="483"/>
    </row>
    <row r="35" spans="1:3" ht="15" customHeight="1" x14ac:dyDescent="0.25">
      <c r="A35" s="563" t="s">
        <v>61</v>
      </c>
      <c r="B35" s="564" t="s">
        <v>503</v>
      </c>
      <c r="C35" s="483"/>
    </row>
    <row r="36" spans="1:3" ht="15" customHeight="1" x14ac:dyDescent="0.25">
      <c r="A36" s="563" t="s">
        <v>62</v>
      </c>
      <c r="B36" s="564" t="s">
        <v>521</v>
      </c>
      <c r="C36" s="483"/>
    </row>
    <row r="37" spans="1:3" ht="15" customHeight="1" x14ac:dyDescent="0.25">
      <c r="A37" s="563" t="s">
        <v>63</v>
      </c>
      <c r="B37" s="564" t="s">
        <v>522</v>
      </c>
      <c r="C37" s="483"/>
    </row>
    <row r="38" spans="1:3" ht="15" customHeight="1" x14ac:dyDescent="0.25">
      <c r="A38" s="563" t="s">
        <v>65</v>
      </c>
      <c r="B38" s="564" t="s">
        <v>523</v>
      </c>
      <c r="C38" s="483"/>
    </row>
    <row r="39" spans="1:3" ht="15" customHeight="1" x14ac:dyDescent="0.25">
      <c r="A39" s="563" t="s">
        <v>66</v>
      </c>
      <c r="B39" s="564" t="s">
        <v>524</v>
      </c>
      <c r="C39" s="483"/>
    </row>
    <row r="40" spans="1:3" ht="15" customHeight="1" x14ac:dyDescent="0.25">
      <c r="A40" s="563" t="s">
        <v>67</v>
      </c>
      <c r="B40" s="564" t="s">
        <v>525</v>
      </c>
      <c r="C40" s="483"/>
    </row>
    <row r="41" spans="1:3" ht="15" customHeight="1" x14ac:dyDescent="0.25">
      <c r="A41" s="563" t="s">
        <v>69</v>
      </c>
      <c r="B41" s="564" t="s">
        <v>503</v>
      </c>
      <c r="C41" s="483"/>
    </row>
    <row r="42" spans="1:3" ht="15" customHeight="1" x14ac:dyDescent="0.25">
      <c r="A42" s="563" t="s">
        <v>70</v>
      </c>
      <c r="B42" s="564" t="s">
        <v>503</v>
      </c>
      <c r="C42" s="483"/>
    </row>
    <row r="43" spans="1:3" ht="15" customHeight="1" x14ac:dyDescent="0.25">
      <c r="A43" s="563" t="s">
        <v>71</v>
      </c>
      <c r="B43" s="565"/>
      <c r="C43" s="483"/>
    </row>
    <row r="44" spans="1:3" ht="15" customHeight="1" x14ac:dyDescent="0.25">
      <c r="A44" s="566" t="s">
        <v>420</v>
      </c>
      <c r="B44" s="564" t="s">
        <v>526</v>
      </c>
      <c r="C44" s="483"/>
    </row>
    <row r="45" spans="1:3" ht="15" customHeight="1" x14ac:dyDescent="0.25">
      <c r="A45" s="566" t="s">
        <v>422</v>
      </c>
      <c r="B45" s="564" t="s">
        <v>1423</v>
      </c>
      <c r="C45" s="483"/>
    </row>
    <row r="46" spans="1:3" ht="15" customHeight="1" x14ac:dyDescent="0.25">
      <c r="A46" s="563" t="s">
        <v>72</v>
      </c>
      <c r="B46" s="564" t="s">
        <v>527</v>
      </c>
      <c r="C46" s="483"/>
    </row>
    <row r="47" spans="1:3" ht="15" customHeight="1" x14ac:dyDescent="0.25">
      <c r="A47" s="563" t="s">
        <v>74</v>
      </c>
      <c r="B47" s="564" t="s">
        <v>528</v>
      </c>
      <c r="C47" s="483"/>
    </row>
    <row r="48" spans="1:3" ht="8.25" customHeight="1" thickBot="1" x14ac:dyDescent="0.3">
      <c r="A48" s="563"/>
      <c r="B48" s="942"/>
      <c r="C48" s="483"/>
    </row>
    <row r="49" spans="1:3" ht="18.75" customHeight="1" x14ac:dyDescent="0.25">
      <c r="A49" s="1188" t="s">
        <v>501</v>
      </c>
      <c r="B49" s="1188"/>
      <c r="C49" s="483"/>
    </row>
    <row r="50" spans="1:3" x14ac:dyDescent="0.2">
      <c r="A50" s="1001" t="s">
        <v>1</v>
      </c>
      <c r="B50" s="1002" t="s">
        <v>502</v>
      </c>
      <c r="C50" s="483"/>
    </row>
    <row r="51" spans="1:3" ht="15" customHeight="1" x14ac:dyDescent="0.25">
      <c r="A51" s="563" t="s">
        <v>75</v>
      </c>
      <c r="B51" s="564" t="s">
        <v>1869</v>
      </c>
      <c r="C51" s="483"/>
    </row>
    <row r="52" spans="1:3" ht="15" customHeight="1" x14ac:dyDescent="0.25">
      <c r="A52" s="563" t="s">
        <v>76</v>
      </c>
      <c r="B52" s="564" t="s">
        <v>503</v>
      </c>
      <c r="C52" s="483"/>
    </row>
    <row r="53" spans="1:3" ht="15" customHeight="1" x14ac:dyDescent="0.25">
      <c r="A53" s="563" t="s">
        <v>78</v>
      </c>
      <c r="B53" s="564" t="s">
        <v>1424</v>
      </c>
      <c r="C53" s="483"/>
    </row>
    <row r="54" spans="1:3" ht="15" customHeight="1" x14ac:dyDescent="0.25">
      <c r="A54" s="563" t="s">
        <v>79</v>
      </c>
      <c r="B54" s="564" t="s">
        <v>529</v>
      </c>
      <c r="C54" s="483"/>
    </row>
    <row r="55" spans="1:3" ht="15" customHeight="1" x14ac:dyDescent="0.25">
      <c r="A55" s="563" t="s">
        <v>80</v>
      </c>
      <c r="B55" s="564" t="s">
        <v>530</v>
      </c>
      <c r="C55" s="483"/>
    </row>
    <row r="56" spans="1:3" ht="15" customHeight="1" x14ac:dyDescent="0.25">
      <c r="A56" s="563" t="s">
        <v>81</v>
      </c>
      <c r="B56" s="942" t="s">
        <v>503</v>
      </c>
      <c r="C56" s="483"/>
    </row>
    <row r="57" spans="1:3" ht="15" customHeight="1" x14ac:dyDescent="0.25">
      <c r="A57" s="563" t="s">
        <v>83</v>
      </c>
      <c r="B57" s="565"/>
      <c r="C57" s="483"/>
    </row>
    <row r="58" spans="1:3" ht="30" customHeight="1" x14ac:dyDescent="0.25">
      <c r="A58" s="566" t="s">
        <v>445</v>
      </c>
      <c r="B58" s="564" t="s">
        <v>1425</v>
      </c>
      <c r="C58" s="483"/>
    </row>
    <row r="59" spans="1:3" ht="15" customHeight="1" x14ac:dyDescent="0.25">
      <c r="A59" s="566" t="s">
        <v>446</v>
      </c>
      <c r="B59" s="564" t="s">
        <v>531</v>
      </c>
      <c r="C59" s="483"/>
    </row>
    <row r="60" spans="1:3" ht="15" customHeight="1" x14ac:dyDescent="0.25">
      <c r="A60" s="563" t="s">
        <v>85</v>
      </c>
      <c r="B60" s="564" t="s">
        <v>1426</v>
      </c>
      <c r="C60" s="483"/>
    </row>
    <row r="61" spans="1:3" ht="15" customHeight="1" x14ac:dyDescent="0.25">
      <c r="A61" s="563" t="s">
        <v>87</v>
      </c>
      <c r="B61" s="564" t="s">
        <v>503</v>
      </c>
      <c r="C61" s="483"/>
    </row>
    <row r="62" spans="1:3" ht="15" customHeight="1" x14ac:dyDescent="0.25">
      <c r="A62" s="563" t="s">
        <v>88</v>
      </c>
      <c r="B62" s="565"/>
      <c r="C62" s="483"/>
    </row>
    <row r="63" spans="1:3" ht="26.25" customHeight="1" x14ac:dyDescent="0.25">
      <c r="A63" s="566" t="s">
        <v>1252</v>
      </c>
      <c r="B63" s="564" t="s">
        <v>532</v>
      </c>
      <c r="C63" s="483"/>
    </row>
    <row r="64" spans="1:3" ht="15" customHeight="1" x14ac:dyDescent="0.25">
      <c r="A64" s="566" t="s">
        <v>533</v>
      </c>
      <c r="B64" s="564" t="s">
        <v>1427</v>
      </c>
      <c r="C64" s="483"/>
    </row>
    <row r="65" spans="1:3" ht="15" customHeight="1" x14ac:dyDescent="0.25">
      <c r="A65" s="566" t="s">
        <v>534</v>
      </c>
      <c r="B65" s="564" t="s">
        <v>1428</v>
      </c>
      <c r="C65" s="483"/>
    </row>
    <row r="66" spans="1:3" ht="15" customHeight="1" x14ac:dyDescent="0.25">
      <c r="A66" s="567" t="s">
        <v>89</v>
      </c>
      <c r="B66" s="568" t="s">
        <v>535</v>
      </c>
      <c r="C66" s="483"/>
    </row>
    <row r="67" spans="1:3" x14ac:dyDescent="0.25">
      <c r="A67" s="1189" t="s">
        <v>346</v>
      </c>
      <c r="B67" s="1190"/>
      <c r="C67" s="483"/>
    </row>
    <row r="68" spans="1:3" x14ac:dyDescent="0.25">
      <c r="A68" s="200"/>
      <c r="B68" s="189"/>
      <c r="C68" s="483"/>
    </row>
    <row r="69" spans="1:3" x14ac:dyDescent="0.25">
      <c r="C69" s="483"/>
    </row>
    <row r="70" spans="1:3" x14ac:dyDescent="0.25">
      <c r="C70" s="483"/>
    </row>
    <row r="71" spans="1:3" x14ac:dyDescent="0.25">
      <c r="C71" s="483"/>
    </row>
    <row r="72" spans="1:3" x14ac:dyDescent="0.25">
      <c r="C72" s="483"/>
    </row>
    <row r="73" spans="1:3" x14ac:dyDescent="0.25">
      <c r="C73" s="483"/>
    </row>
    <row r="74" spans="1:3" x14ac:dyDescent="0.25">
      <c r="C74" s="483"/>
    </row>
    <row r="75" spans="1:3" x14ac:dyDescent="0.25">
      <c r="C75" s="483"/>
    </row>
    <row r="76" spans="1:3" x14ac:dyDescent="0.25">
      <c r="C76" s="483"/>
    </row>
    <row r="77" spans="1:3" x14ac:dyDescent="0.25">
      <c r="C77" s="483"/>
    </row>
    <row r="78" spans="1:3" x14ac:dyDescent="0.25">
      <c r="C78" s="483"/>
    </row>
    <row r="79" spans="1:3" x14ac:dyDescent="0.25">
      <c r="C79" s="483"/>
    </row>
    <row r="80" spans="1:3" x14ac:dyDescent="0.25">
      <c r="C80" s="483"/>
    </row>
    <row r="81" spans="2:3" x14ac:dyDescent="0.25">
      <c r="C81" s="483"/>
    </row>
    <row r="82" spans="2:3" x14ac:dyDescent="0.25">
      <c r="B82" s="483"/>
      <c r="C82" s="483"/>
    </row>
    <row r="83" spans="2:3" x14ac:dyDescent="0.25">
      <c r="B83" s="483"/>
      <c r="C83" s="483"/>
    </row>
    <row r="84" spans="2:3" x14ac:dyDescent="0.25">
      <c r="B84" s="483"/>
      <c r="C84" s="483"/>
    </row>
    <row r="85" spans="2:3" x14ac:dyDescent="0.25">
      <c r="B85" s="483"/>
      <c r="C85" s="483"/>
    </row>
    <row r="86" spans="2:3" x14ac:dyDescent="0.25">
      <c r="B86" s="483"/>
      <c r="C86" s="483"/>
    </row>
    <row r="87" spans="2:3" x14ac:dyDescent="0.25">
      <c r="B87" s="483"/>
      <c r="C87" s="483"/>
    </row>
    <row r="88" spans="2:3" x14ac:dyDescent="0.25">
      <c r="B88" s="483"/>
      <c r="C88" s="483"/>
    </row>
    <row r="89" spans="2:3" x14ac:dyDescent="0.25">
      <c r="B89" s="483"/>
      <c r="C89" s="483"/>
    </row>
    <row r="90" spans="2:3" x14ac:dyDescent="0.25">
      <c r="B90" s="483"/>
      <c r="C90" s="483"/>
    </row>
    <row r="91" spans="2:3" x14ac:dyDescent="0.25">
      <c r="B91" s="483"/>
      <c r="C91" s="483"/>
    </row>
    <row r="92" spans="2:3" x14ac:dyDescent="0.25">
      <c r="B92" s="483"/>
      <c r="C92" s="922"/>
    </row>
    <row r="93" spans="2:3" x14ac:dyDescent="0.25">
      <c r="B93" s="483"/>
      <c r="C93" s="483"/>
    </row>
    <row r="94" spans="2:3" x14ac:dyDescent="0.25">
      <c r="B94" s="483"/>
      <c r="C94" s="483"/>
    </row>
    <row r="95" spans="2:3" x14ac:dyDescent="0.25">
      <c r="B95" s="483"/>
      <c r="C95" s="483"/>
    </row>
    <row r="96" spans="2:3" x14ac:dyDescent="0.25">
      <c r="B96" s="483"/>
      <c r="C96" s="483"/>
    </row>
    <row r="97" spans="2:3" x14ac:dyDescent="0.25">
      <c r="B97" s="483"/>
      <c r="C97" s="483"/>
    </row>
    <row r="98" spans="2:3" x14ac:dyDescent="0.25">
      <c r="B98" s="483"/>
      <c r="C98" s="483"/>
    </row>
    <row r="99" spans="2:3" x14ac:dyDescent="0.25">
      <c r="B99" s="483"/>
      <c r="C99" s="483"/>
    </row>
    <row r="100" spans="2:3" x14ac:dyDescent="0.25">
      <c r="B100" s="483"/>
      <c r="C100" s="483"/>
    </row>
    <row r="101" spans="2:3" x14ac:dyDescent="0.25">
      <c r="B101" s="483"/>
      <c r="C101" s="483"/>
    </row>
    <row r="102" spans="2:3" x14ac:dyDescent="0.25">
      <c r="B102" s="483"/>
      <c r="C102" s="483"/>
    </row>
    <row r="103" spans="2:3" x14ac:dyDescent="0.25">
      <c r="B103" s="483"/>
      <c r="C103" s="483"/>
    </row>
    <row r="104" spans="2:3" x14ac:dyDescent="0.25">
      <c r="B104" s="483"/>
      <c r="C104" s="483"/>
    </row>
    <row r="105" spans="2:3" x14ac:dyDescent="0.25">
      <c r="B105" s="483"/>
      <c r="C105" s="483"/>
    </row>
    <row r="106" spans="2:3" x14ac:dyDescent="0.25">
      <c r="B106" s="483"/>
      <c r="C106" s="483"/>
    </row>
    <row r="107" spans="2:3" x14ac:dyDescent="0.25">
      <c r="B107" s="483"/>
      <c r="C107" s="483"/>
    </row>
    <row r="108" spans="2:3" x14ac:dyDescent="0.25">
      <c r="B108" s="483"/>
      <c r="C108" s="483"/>
    </row>
    <row r="109" spans="2:3" x14ac:dyDescent="0.25">
      <c r="B109" s="483"/>
      <c r="C109" s="483"/>
    </row>
    <row r="110" spans="2:3" x14ac:dyDescent="0.25">
      <c r="B110" s="483"/>
      <c r="C110" s="483"/>
    </row>
    <row r="111" spans="2:3" x14ac:dyDescent="0.25">
      <c r="B111" s="483"/>
      <c r="C111" s="483"/>
    </row>
    <row r="112" spans="2:3" x14ac:dyDescent="0.25">
      <c r="B112" s="483"/>
      <c r="C112" s="483"/>
    </row>
    <row r="113" spans="2:3" x14ac:dyDescent="0.25">
      <c r="B113" s="483"/>
      <c r="C113" s="483"/>
    </row>
    <row r="114" spans="2:3" x14ac:dyDescent="0.25">
      <c r="B114" s="483"/>
      <c r="C114" s="483"/>
    </row>
    <row r="115" spans="2:3" x14ac:dyDescent="0.25">
      <c r="B115" s="483"/>
      <c r="C115" s="483"/>
    </row>
    <row r="116" spans="2:3" x14ac:dyDescent="0.25">
      <c r="B116" s="483"/>
      <c r="C116" s="483"/>
    </row>
    <row r="117" spans="2:3" x14ac:dyDescent="0.25">
      <c r="B117" s="483"/>
      <c r="C117" s="483"/>
    </row>
    <row r="118" spans="2:3" x14ac:dyDescent="0.25">
      <c r="B118" s="483"/>
      <c r="C118" s="483"/>
    </row>
    <row r="119" spans="2:3" x14ac:dyDescent="0.25">
      <c r="B119" s="483"/>
      <c r="C119" s="483"/>
    </row>
    <row r="120" spans="2:3" x14ac:dyDescent="0.25">
      <c r="B120" s="483"/>
      <c r="C120" s="483"/>
    </row>
    <row r="121" spans="2:3" x14ac:dyDescent="0.25">
      <c r="B121" s="483"/>
      <c r="C121" s="483"/>
    </row>
    <row r="122" spans="2:3" x14ac:dyDescent="0.25">
      <c r="B122" s="483"/>
      <c r="C122" s="483"/>
    </row>
    <row r="123" spans="2:3" x14ac:dyDescent="0.25">
      <c r="B123" s="483"/>
      <c r="C123" s="483"/>
    </row>
    <row r="124" spans="2:3" x14ac:dyDescent="0.25">
      <c r="B124" s="483"/>
      <c r="C124" s="483"/>
    </row>
    <row r="125" spans="2:3" x14ac:dyDescent="0.25">
      <c r="B125" s="483"/>
      <c r="C125" s="483"/>
    </row>
    <row r="126" spans="2:3" x14ac:dyDescent="0.25">
      <c r="B126" s="483"/>
      <c r="C126" s="483"/>
    </row>
    <row r="127" spans="2:3" x14ac:dyDescent="0.25">
      <c r="B127" s="483"/>
      <c r="C127" s="483"/>
    </row>
    <row r="128" spans="2:3" x14ac:dyDescent="0.25">
      <c r="B128" s="483"/>
      <c r="C128" s="483"/>
    </row>
    <row r="129" spans="2:3" x14ac:dyDescent="0.25">
      <c r="B129" s="483"/>
      <c r="C129" s="483"/>
    </row>
    <row r="130" spans="2:3" x14ac:dyDescent="0.25">
      <c r="B130" s="483"/>
      <c r="C130" s="483"/>
    </row>
    <row r="131" spans="2:3" x14ac:dyDescent="0.25">
      <c r="B131" s="483"/>
      <c r="C131" s="483"/>
    </row>
    <row r="132" spans="2:3" x14ac:dyDescent="0.25">
      <c r="B132" s="483"/>
      <c r="C132" s="483"/>
    </row>
    <row r="133" spans="2:3" x14ac:dyDescent="0.25">
      <c r="B133" s="483"/>
      <c r="C133" s="483"/>
    </row>
    <row r="134" spans="2:3" x14ac:dyDescent="0.25">
      <c r="B134" s="483"/>
      <c r="C134" s="483"/>
    </row>
    <row r="135" spans="2:3" x14ac:dyDescent="0.25">
      <c r="B135" s="483"/>
      <c r="C135" s="483"/>
    </row>
    <row r="136" spans="2:3" x14ac:dyDescent="0.25">
      <c r="B136" s="483"/>
      <c r="C136" s="483"/>
    </row>
    <row r="137" spans="2:3" x14ac:dyDescent="0.25">
      <c r="B137" s="483"/>
      <c r="C137" s="483"/>
    </row>
  </sheetData>
  <customSheetViews>
    <customSheetView guid="{CDACE462-E102-46FB-B7AD-F64470052348}" showPageBreaks="1" printArea="1">
      <selection sqref="A1:B1"/>
      <rowBreaks count="1" manualBreakCount="1">
        <brk id="52" max="16383" man="1"/>
      </rowBreaks>
      <pageMargins left="0.7" right="0.7" top="0.75" bottom="0.75" header="0.3" footer="0.3"/>
      <pageSetup orientation="portrait" r:id="rId1"/>
      <headerFooter alignWithMargins="0"/>
    </customSheetView>
    <customSheetView guid="{637755B1-4BDF-461E-9042-7506CE7F45C7}" showPageBreaks="1" printArea="1">
      <selection sqref="A1:B1"/>
      <rowBreaks count="1" manualBreakCount="1">
        <brk id="52" max="16383" man="1"/>
      </rowBreaks>
      <pageMargins left="0.7" right="0.7" top="0.75" bottom="0.75" header="0.3" footer="0.3"/>
      <pageSetup orientation="portrait" r:id="rId2"/>
      <headerFooter alignWithMargins="0"/>
    </customSheetView>
  </customSheetViews>
  <mergeCells count="3">
    <mergeCell ref="A2:B2"/>
    <mergeCell ref="A49:B49"/>
    <mergeCell ref="A67:B67"/>
  </mergeCells>
  <pageMargins left="0.7" right="0.7" top="0.75" bottom="0.75" header="0.3" footer="0.3"/>
  <pageSetup scale="98" orientation="portrait" r:id="rId3"/>
  <headerFooter alignWithMargins="0"/>
  <rowBreaks count="1" manualBreakCount="1">
    <brk id="48" max="16383" man="1"/>
  </rowBreak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6"/>
  <sheetViews>
    <sheetView zoomScaleNormal="100" workbookViewId="0">
      <selection sqref="A1:E1"/>
    </sheetView>
  </sheetViews>
  <sheetFormatPr defaultColWidth="9" defaultRowHeight="12.75" x14ac:dyDescent="0.25"/>
  <cols>
    <col min="1" max="1" width="19.7109375" style="198" customWidth="1"/>
    <col min="2" max="2" width="26.5703125" style="193" customWidth="1"/>
    <col min="3" max="3" width="11.140625" style="194" customWidth="1"/>
    <col min="4" max="4" width="20.5703125" style="193" customWidth="1"/>
    <col min="5" max="5" width="12.42578125" style="194" customWidth="1"/>
    <col min="6" max="256" width="9" style="197"/>
    <col min="257" max="257" width="18.7109375" style="197" customWidth="1"/>
    <col min="258" max="258" width="23.28515625" style="197" customWidth="1"/>
    <col min="259" max="259" width="11.140625" style="197" customWidth="1"/>
    <col min="260" max="260" width="20.5703125" style="197" customWidth="1"/>
    <col min="261" max="261" width="10.85546875" style="197" customWidth="1"/>
    <col min="262" max="512" width="9" style="197"/>
    <col min="513" max="513" width="18.7109375" style="197" customWidth="1"/>
    <col min="514" max="514" width="23.28515625" style="197" customWidth="1"/>
    <col min="515" max="515" width="11.140625" style="197" customWidth="1"/>
    <col min="516" max="516" width="20.5703125" style="197" customWidth="1"/>
    <col min="517" max="517" width="10.85546875" style="197" customWidth="1"/>
    <col min="518" max="768" width="9" style="197"/>
    <col min="769" max="769" width="18.7109375" style="197" customWidth="1"/>
    <col min="770" max="770" width="23.28515625" style="197" customWidth="1"/>
    <col min="771" max="771" width="11.140625" style="197" customWidth="1"/>
    <col min="772" max="772" width="20.5703125" style="197" customWidth="1"/>
    <col min="773" max="773" width="10.85546875" style="197" customWidth="1"/>
    <col min="774" max="1024" width="9" style="197"/>
    <col min="1025" max="1025" width="18.7109375" style="197" customWidth="1"/>
    <col min="1026" max="1026" width="23.28515625" style="197" customWidth="1"/>
    <col min="1027" max="1027" width="11.140625" style="197" customWidth="1"/>
    <col min="1028" max="1028" width="20.5703125" style="197" customWidth="1"/>
    <col min="1029" max="1029" width="10.85546875" style="197" customWidth="1"/>
    <col min="1030" max="1280" width="9" style="197"/>
    <col min="1281" max="1281" width="18.7109375" style="197" customWidth="1"/>
    <col min="1282" max="1282" width="23.28515625" style="197" customWidth="1"/>
    <col min="1283" max="1283" width="11.140625" style="197" customWidth="1"/>
    <col min="1284" max="1284" width="20.5703125" style="197" customWidth="1"/>
    <col min="1285" max="1285" width="10.85546875" style="197" customWidth="1"/>
    <col min="1286" max="1536" width="9" style="197"/>
    <col min="1537" max="1537" width="18.7109375" style="197" customWidth="1"/>
    <col min="1538" max="1538" width="23.28515625" style="197" customWidth="1"/>
    <col min="1539" max="1539" width="11.140625" style="197" customWidth="1"/>
    <col min="1540" max="1540" width="20.5703125" style="197" customWidth="1"/>
    <col min="1541" max="1541" width="10.85546875" style="197" customWidth="1"/>
    <col min="1542" max="1792" width="9" style="197"/>
    <col min="1793" max="1793" width="18.7109375" style="197" customWidth="1"/>
    <col min="1794" max="1794" width="23.28515625" style="197" customWidth="1"/>
    <col min="1795" max="1795" width="11.140625" style="197" customWidth="1"/>
    <col min="1796" max="1796" width="20.5703125" style="197" customWidth="1"/>
    <col min="1797" max="1797" width="10.85546875" style="197" customWidth="1"/>
    <col min="1798" max="2048" width="9" style="197"/>
    <col min="2049" max="2049" width="18.7109375" style="197" customWidth="1"/>
    <col min="2050" max="2050" width="23.28515625" style="197" customWidth="1"/>
    <col min="2051" max="2051" width="11.140625" style="197" customWidth="1"/>
    <col min="2052" max="2052" width="20.5703125" style="197" customWidth="1"/>
    <col min="2053" max="2053" width="10.85546875" style="197" customWidth="1"/>
    <col min="2054" max="2304" width="9" style="197"/>
    <col min="2305" max="2305" width="18.7109375" style="197" customWidth="1"/>
    <col min="2306" max="2306" width="23.28515625" style="197" customWidth="1"/>
    <col min="2307" max="2307" width="11.140625" style="197" customWidth="1"/>
    <col min="2308" max="2308" width="20.5703125" style="197" customWidth="1"/>
    <col min="2309" max="2309" width="10.85546875" style="197" customWidth="1"/>
    <col min="2310" max="2560" width="9" style="197"/>
    <col min="2561" max="2561" width="18.7109375" style="197" customWidth="1"/>
    <col min="2562" max="2562" width="23.28515625" style="197" customWidth="1"/>
    <col min="2563" max="2563" width="11.140625" style="197" customWidth="1"/>
    <col min="2564" max="2564" width="20.5703125" style="197" customWidth="1"/>
    <col min="2565" max="2565" width="10.85546875" style="197" customWidth="1"/>
    <col min="2566" max="2816" width="9" style="197"/>
    <col min="2817" max="2817" width="18.7109375" style="197" customWidth="1"/>
    <col min="2818" max="2818" width="23.28515625" style="197" customWidth="1"/>
    <col min="2819" max="2819" width="11.140625" style="197" customWidth="1"/>
    <col min="2820" max="2820" width="20.5703125" style="197" customWidth="1"/>
    <col min="2821" max="2821" width="10.85546875" style="197" customWidth="1"/>
    <col min="2822" max="3072" width="9" style="197"/>
    <col min="3073" max="3073" width="18.7109375" style="197" customWidth="1"/>
    <col min="3074" max="3074" width="23.28515625" style="197" customWidth="1"/>
    <col min="3075" max="3075" width="11.140625" style="197" customWidth="1"/>
    <col min="3076" max="3076" width="20.5703125" style="197" customWidth="1"/>
    <col min="3077" max="3077" width="10.85546875" style="197" customWidth="1"/>
    <col min="3078" max="3328" width="9" style="197"/>
    <col min="3329" max="3329" width="18.7109375" style="197" customWidth="1"/>
    <col min="3330" max="3330" width="23.28515625" style="197" customWidth="1"/>
    <col min="3331" max="3331" width="11.140625" style="197" customWidth="1"/>
    <col min="3332" max="3332" width="20.5703125" style="197" customWidth="1"/>
    <col min="3333" max="3333" width="10.85546875" style="197" customWidth="1"/>
    <col min="3334" max="3584" width="9" style="197"/>
    <col min="3585" max="3585" width="18.7109375" style="197" customWidth="1"/>
    <col min="3586" max="3586" width="23.28515625" style="197" customWidth="1"/>
    <col min="3587" max="3587" width="11.140625" style="197" customWidth="1"/>
    <col min="3588" max="3588" width="20.5703125" style="197" customWidth="1"/>
    <col min="3589" max="3589" width="10.85546875" style="197" customWidth="1"/>
    <col min="3590" max="3840" width="9" style="197"/>
    <col min="3841" max="3841" width="18.7109375" style="197" customWidth="1"/>
    <col min="3842" max="3842" width="23.28515625" style="197" customWidth="1"/>
    <col min="3843" max="3843" width="11.140625" style="197" customWidth="1"/>
    <col min="3844" max="3844" width="20.5703125" style="197" customWidth="1"/>
    <col min="3845" max="3845" width="10.85546875" style="197" customWidth="1"/>
    <col min="3846" max="4096" width="9" style="197"/>
    <col min="4097" max="4097" width="18.7109375" style="197" customWidth="1"/>
    <col min="4098" max="4098" width="23.28515625" style="197" customWidth="1"/>
    <col min="4099" max="4099" width="11.140625" style="197" customWidth="1"/>
    <col min="4100" max="4100" width="20.5703125" style="197" customWidth="1"/>
    <col min="4101" max="4101" width="10.85546875" style="197" customWidth="1"/>
    <col min="4102" max="4352" width="9" style="197"/>
    <col min="4353" max="4353" width="18.7109375" style="197" customWidth="1"/>
    <col min="4354" max="4354" width="23.28515625" style="197" customWidth="1"/>
    <col min="4355" max="4355" width="11.140625" style="197" customWidth="1"/>
    <col min="4356" max="4356" width="20.5703125" style="197" customWidth="1"/>
    <col min="4357" max="4357" width="10.85546875" style="197" customWidth="1"/>
    <col min="4358" max="4608" width="9" style="197"/>
    <col min="4609" max="4609" width="18.7109375" style="197" customWidth="1"/>
    <col min="4610" max="4610" width="23.28515625" style="197" customWidth="1"/>
    <col min="4611" max="4611" width="11.140625" style="197" customWidth="1"/>
    <col min="4612" max="4612" width="20.5703125" style="197" customWidth="1"/>
    <col min="4613" max="4613" width="10.85546875" style="197" customWidth="1"/>
    <col min="4614" max="4864" width="9" style="197"/>
    <col min="4865" max="4865" width="18.7109375" style="197" customWidth="1"/>
    <col min="4866" max="4866" width="23.28515625" style="197" customWidth="1"/>
    <col min="4867" max="4867" width="11.140625" style="197" customWidth="1"/>
    <col min="4868" max="4868" width="20.5703125" style="197" customWidth="1"/>
    <col min="4869" max="4869" width="10.85546875" style="197" customWidth="1"/>
    <col min="4870" max="5120" width="9" style="197"/>
    <col min="5121" max="5121" width="18.7109375" style="197" customWidth="1"/>
    <col min="5122" max="5122" width="23.28515625" style="197" customWidth="1"/>
    <col min="5123" max="5123" width="11.140625" style="197" customWidth="1"/>
    <col min="5124" max="5124" width="20.5703125" style="197" customWidth="1"/>
    <col min="5125" max="5125" width="10.85546875" style="197" customWidth="1"/>
    <col min="5126" max="5376" width="9" style="197"/>
    <col min="5377" max="5377" width="18.7109375" style="197" customWidth="1"/>
    <col min="5378" max="5378" width="23.28515625" style="197" customWidth="1"/>
    <col min="5379" max="5379" width="11.140625" style="197" customWidth="1"/>
    <col min="5380" max="5380" width="20.5703125" style="197" customWidth="1"/>
    <col min="5381" max="5381" width="10.85546875" style="197" customWidth="1"/>
    <col min="5382" max="5632" width="9" style="197"/>
    <col min="5633" max="5633" width="18.7109375" style="197" customWidth="1"/>
    <col min="5634" max="5634" width="23.28515625" style="197" customWidth="1"/>
    <col min="5635" max="5635" width="11.140625" style="197" customWidth="1"/>
    <col min="5636" max="5636" width="20.5703125" style="197" customWidth="1"/>
    <col min="5637" max="5637" width="10.85546875" style="197" customWidth="1"/>
    <col min="5638" max="5888" width="9" style="197"/>
    <col min="5889" max="5889" width="18.7109375" style="197" customWidth="1"/>
    <col min="5890" max="5890" width="23.28515625" style="197" customWidth="1"/>
    <col min="5891" max="5891" width="11.140625" style="197" customWidth="1"/>
    <col min="5892" max="5892" width="20.5703125" style="197" customWidth="1"/>
    <col min="5893" max="5893" width="10.85546875" style="197" customWidth="1"/>
    <col min="5894" max="6144" width="9" style="197"/>
    <col min="6145" max="6145" width="18.7109375" style="197" customWidth="1"/>
    <col min="6146" max="6146" width="23.28515625" style="197" customWidth="1"/>
    <col min="6147" max="6147" width="11.140625" style="197" customWidth="1"/>
    <col min="6148" max="6148" width="20.5703125" style="197" customWidth="1"/>
    <col min="6149" max="6149" width="10.85546875" style="197" customWidth="1"/>
    <col min="6150" max="6400" width="9" style="197"/>
    <col min="6401" max="6401" width="18.7109375" style="197" customWidth="1"/>
    <col min="6402" max="6402" width="23.28515625" style="197" customWidth="1"/>
    <col min="6403" max="6403" width="11.140625" style="197" customWidth="1"/>
    <col min="6404" max="6404" width="20.5703125" style="197" customWidth="1"/>
    <col min="6405" max="6405" width="10.85546875" style="197" customWidth="1"/>
    <col min="6406" max="6656" width="9" style="197"/>
    <col min="6657" max="6657" width="18.7109375" style="197" customWidth="1"/>
    <col min="6658" max="6658" width="23.28515625" style="197" customWidth="1"/>
    <col min="6659" max="6659" width="11.140625" style="197" customWidth="1"/>
    <col min="6660" max="6660" width="20.5703125" style="197" customWidth="1"/>
    <col min="6661" max="6661" width="10.85546875" style="197" customWidth="1"/>
    <col min="6662" max="6912" width="9" style="197"/>
    <col min="6913" max="6913" width="18.7109375" style="197" customWidth="1"/>
    <col min="6914" max="6914" width="23.28515625" style="197" customWidth="1"/>
    <col min="6915" max="6915" width="11.140625" style="197" customWidth="1"/>
    <col min="6916" max="6916" width="20.5703125" style="197" customWidth="1"/>
    <col min="6917" max="6917" width="10.85546875" style="197" customWidth="1"/>
    <col min="6918" max="7168" width="9" style="197"/>
    <col min="7169" max="7169" width="18.7109375" style="197" customWidth="1"/>
    <col min="7170" max="7170" width="23.28515625" style="197" customWidth="1"/>
    <col min="7171" max="7171" width="11.140625" style="197" customWidth="1"/>
    <col min="7172" max="7172" width="20.5703125" style="197" customWidth="1"/>
    <col min="7173" max="7173" width="10.85546875" style="197" customWidth="1"/>
    <col min="7174" max="7424" width="9" style="197"/>
    <col min="7425" max="7425" width="18.7109375" style="197" customWidth="1"/>
    <col min="7426" max="7426" width="23.28515625" style="197" customWidth="1"/>
    <col min="7427" max="7427" width="11.140625" style="197" customWidth="1"/>
    <col min="7428" max="7428" width="20.5703125" style="197" customWidth="1"/>
    <col min="7429" max="7429" width="10.85546875" style="197" customWidth="1"/>
    <col min="7430" max="7680" width="9" style="197"/>
    <col min="7681" max="7681" width="18.7109375" style="197" customWidth="1"/>
    <col min="7682" max="7682" width="23.28515625" style="197" customWidth="1"/>
    <col min="7683" max="7683" width="11.140625" style="197" customWidth="1"/>
    <col min="7684" max="7684" width="20.5703125" style="197" customWidth="1"/>
    <col min="7685" max="7685" width="10.85546875" style="197" customWidth="1"/>
    <col min="7686" max="7936" width="9" style="197"/>
    <col min="7937" max="7937" width="18.7109375" style="197" customWidth="1"/>
    <col min="7938" max="7938" width="23.28515625" style="197" customWidth="1"/>
    <col min="7939" max="7939" width="11.140625" style="197" customWidth="1"/>
    <col min="7940" max="7940" width="20.5703125" style="197" customWidth="1"/>
    <col min="7941" max="7941" width="10.85546875" style="197" customWidth="1"/>
    <col min="7942" max="8192" width="9" style="197"/>
    <col min="8193" max="8193" width="18.7109375" style="197" customWidth="1"/>
    <col min="8194" max="8194" width="23.28515625" style="197" customWidth="1"/>
    <col min="8195" max="8195" width="11.140625" style="197" customWidth="1"/>
    <col min="8196" max="8196" width="20.5703125" style="197" customWidth="1"/>
    <col min="8197" max="8197" width="10.85546875" style="197" customWidth="1"/>
    <col min="8198" max="8448" width="9" style="197"/>
    <col min="8449" max="8449" width="18.7109375" style="197" customWidth="1"/>
    <col min="8450" max="8450" width="23.28515625" style="197" customWidth="1"/>
    <col min="8451" max="8451" width="11.140625" style="197" customWidth="1"/>
    <col min="8452" max="8452" width="20.5703125" style="197" customWidth="1"/>
    <col min="8453" max="8453" width="10.85546875" style="197" customWidth="1"/>
    <col min="8454" max="8704" width="9" style="197"/>
    <col min="8705" max="8705" width="18.7109375" style="197" customWidth="1"/>
    <col min="8706" max="8706" width="23.28515625" style="197" customWidth="1"/>
    <col min="8707" max="8707" width="11.140625" style="197" customWidth="1"/>
    <col min="8708" max="8708" width="20.5703125" style="197" customWidth="1"/>
    <col min="8709" max="8709" width="10.85546875" style="197" customWidth="1"/>
    <col min="8710" max="8960" width="9" style="197"/>
    <col min="8961" max="8961" width="18.7109375" style="197" customWidth="1"/>
    <col min="8962" max="8962" width="23.28515625" style="197" customWidth="1"/>
    <col min="8963" max="8963" width="11.140625" style="197" customWidth="1"/>
    <col min="8964" max="8964" width="20.5703125" style="197" customWidth="1"/>
    <col min="8965" max="8965" width="10.85546875" style="197" customWidth="1"/>
    <col min="8966" max="9216" width="9" style="197"/>
    <col min="9217" max="9217" width="18.7109375" style="197" customWidth="1"/>
    <col min="9218" max="9218" width="23.28515625" style="197" customWidth="1"/>
    <col min="9219" max="9219" width="11.140625" style="197" customWidth="1"/>
    <col min="9220" max="9220" width="20.5703125" style="197" customWidth="1"/>
    <col min="9221" max="9221" width="10.85546875" style="197" customWidth="1"/>
    <col min="9222" max="9472" width="9" style="197"/>
    <col min="9473" max="9473" width="18.7109375" style="197" customWidth="1"/>
    <col min="9474" max="9474" width="23.28515625" style="197" customWidth="1"/>
    <col min="9475" max="9475" width="11.140625" style="197" customWidth="1"/>
    <col min="9476" max="9476" width="20.5703125" style="197" customWidth="1"/>
    <col min="9477" max="9477" width="10.85546875" style="197" customWidth="1"/>
    <col min="9478" max="9728" width="9" style="197"/>
    <col min="9729" max="9729" width="18.7109375" style="197" customWidth="1"/>
    <col min="9730" max="9730" width="23.28515625" style="197" customWidth="1"/>
    <col min="9731" max="9731" width="11.140625" style="197" customWidth="1"/>
    <col min="9732" max="9732" width="20.5703125" style="197" customWidth="1"/>
    <col min="9733" max="9733" width="10.85546875" style="197" customWidth="1"/>
    <col min="9734" max="9984" width="9" style="197"/>
    <col min="9985" max="9985" width="18.7109375" style="197" customWidth="1"/>
    <col min="9986" max="9986" width="23.28515625" style="197" customWidth="1"/>
    <col min="9987" max="9987" width="11.140625" style="197" customWidth="1"/>
    <col min="9988" max="9988" width="20.5703125" style="197" customWidth="1"/>
    <col min="9989" max="9989" width="10.85546875" style="197" customWidth="1"/>
    <col min="9990" max="10240" width="9" style="197"/>
    <col min="10241" max="10241" width="18.7109375" style="197" customWidth="1"/>
    <col min="10242" max="10242" width="23.28515625" style="197" customWidth="1"/>
    <col min="10243" max="10243" width="11.140625" style="197" customWidth="1"/>
    <col min="10244" max="10244" width="20.5703125" style="197" customWidth="1"/>
    <col min="10245" max="10245" width="10.85546875" style="197" customWidth="1"/>
    <col min="10246" max="10496" width="9" style="197"/>
    <col min="10497" max="10497" width="18.7109375" style="197" customWidth="1"/>
    <col min="10498" max="10498" width="23.28515625" style="197" customWidth="1"/>
    <col min="10499" max="10499" width="11.140625" style="197" customWidth="1"/>
    <col min="10500" max="10500" width="20.5703125" style="197" customWidth="1"/>
    <col min="10501" max="10501" width="10.85546875" style="197" customWidth="1"/>
    <col min="10502" max="10752" width="9" style="197"/>
    <col min="10753" max="10753" width="18.7109375" style="197" customWidth="1"/>
    <col min="10754" max="10754" width="23.28515625" style="197" customWidth="1"/>
    <col min="10755" max="10755" width="11.140625" style="197" customWidth="1"/>
    <col min="10756" max="10756" width="20.5703125" style="197" customWidth="1"/>
    <col min="10757" max="10757" width="10.85546875" style="197" customWidth="1"/>
    <col min="10758" max="11008" width="9" style="197"/>
    <col min="11009" max="11009" width="18.7109375" style="197" customWidth="1"/>
    <col min="11010" max="11010" width="23.28515625" style="197" customWidth="1"/>
    <col min="11011" max="11011" width="11.140625" style="197" customWidth="1"/>
    <col min="11012" max="11012" width="20.5703125" style="197" customWidth="1"/>
    <col min="11013" max="11013" width="10.85546875" style="197" customWidth="1"/>
    <col min="11014" max="11264" width="9" style="197"/>
    <col min="11265" max="11265" width="18.7109375" style="197" customWidth="1"/>
    <col min="11266" max="11266" width="23.28515625" style="197" customWidth="1"/>
    <col min="11267" max="11267" width="11.140625" style="197" customWidth="1"/>
    <col min="11268" max="11268" width="20.5703125" style="197" customWidth="1"/>
    <col min="11269" max="11269" width="10.85546875" style="197" customWidth="1"/>
    <col min="11270" max="11520" width="9" style="197"/>
    <col min="11521" max="11521" width="18.7109375" style="197" customWidth="1"/>
    <col min="11522" max="11522" width="23.28515625" style="197" customWidth="1"/>
    <col min="11523" max="11523" width="11.140625" style="197" customWidth="1"/>
    <col min="11524" max="11524" width="20.5703125" style="197" customWidth="1"/>
    <col min="11525" max="11525" width="10.85546875" style="197" customWidth="1"/>
    <col min="11526" max="11776" width="9" style="197"/>
    <col min="11777" max="11777" width="18.7109375" style="197" customWidth="1"/>
    <col min="11778" max="11778" width="23.28515625" style="197" customWidth="1"/>
    <col min="11779" max="11779" width="11.140625" style="197" customWidth="1"/>
    <col min="11780" max="11780" width="20.5703125" style="197" customWidth="1"/>
    <col min="11781" max="11781" width="10.85546875" style="197" customWidth="1"/>
    <col min="11782" max="12032" width="9" style="197"/>
    <col min="12033" max="12033" width="18.7109375" style="197" customWidth="1"/>
    <col min="12034" max="12034" width="23.28515625" style="197" customWidth="1"/>
    <col min="12035" max="12035" width="11.140625" style="197" customWidth="1"/>
    <col min="12036" max="12036" width="20.5703125" style="197" customWidth="1"/>
    <col min="12037" max="12037" width="10.85546875" style="197" customWidth="1"/>
    <col min="12038" max="12288" width="9" style="197"/>
    <col min="12289" max="12289" width="18.7109375" style="197" customWidth="1"/>
    <col min="12290" max="12290" width="23.28515625" style="197" customWidth="1"/>
    <col min="12291" max="12291" width="11.140625" style="197" customWidth="1"/>
    <col min="12292" max="12292" width="20.5703125" style="197" customWidth="1"/>
    <col min="12293" max="12293" width="10.85546875" style="197" customWidth="1"/>
    <col min="12294" max="12544" width="9" style="197"/>
    <col min="12545" max="12545" width="18.7109375" style="197" customWidth="1"/>
    <col min="12546" max="12546" width="23.28515625" style="197" customWidth="1"/>
    <col min="12547" max="12547" width="11.140625" style="197" customWidth="1"/>
    <col min="12548" max="12548" width="20.5703125" style="197" customWidth="1"/>
    <col min="12549" max="12549" width="10.85546875" style="197" customWidth="1"/>
    <col min="12550" max="12800" width="9" style="197"/>
    <col min="12801" max="12801" width="18.7109375" style="197" customWidth="1"/>
    <col min="12802" max="12802" width="23.28515625" style="197" customWidth="1"/>
    <col min="12803" max="12803" width="11.140625" style="197" customWidth="1"/>
    <col min="12804" max="12804" width="20.5703125" style="197" customWidth="1"/>
    <col min="12805" max="12805" width="10.85546875" style="197" customWidth="1"/>
    <col min="12806" max="13056" width="9" style="197"/>
    <col min="13057" max="13057" width="18.7109375" style="197" customWidth="1"/>
    <col min="13058" max="13058" width="23.28515625" style="197" customWidth="1"/>
    <col min="13059" max="13059" width="11.140625" style="197" customWidth="1"/>
    <col min="13060" max="13060" width="20.5703125" style="197" customWidth="1"/>
    <col min="13061" max="13061" width="10.85546875" style="197" customWidth="1"/>
    <col min="13062" max="13312" width="9" style="197"/>
    <col min="13313" max="13313" width="18.7109375" style="197" customWidth="1"/>
    <col min="13314" max="13314" width="23.28515625" style="197" customWidth="1"/>
    <col min="13315" max="13315" width="11.140625" style="197" customWidth="1"/>
    <col min="13316" max="13316" width="20.5703125" style="197" customWidth="1"/>
    <col min="13317" max="13317" width="10.85546875" style="197" customWidth="1"/>
    <col min="13318" max="13568" width="9" style="197"/>
    <col min="13569" max="13569" width="18.7109375" style="197" customWidth="1"/>
    <col min="13570" max="13570" width="23.28515625" style="197" customWidth="1"/>
    <col min="13571" max="13571" width="11.140625" style="197" customWidth="1"/>
    <col min="13572" max="13572" width="20.5703125" style="197" customWidth="1"/>
    <col min="13573" max="13573" width="10.85546875" style="197" customWidth="1"/>
    <col min="13574" max="13824" width="9" style="197"/>
    <col min="13825" max="13825" width="18.7109375" style="197" customWidth="1"/>
    <col min="13826" max="13826" width="23.28515625" style="197" customWidth="1"/>
    <col min="13827" max="13827" width="11.140625" style="197" customWidth="1"/>
    <col min="13828" max="13828" width="20.5703125" style="197" customWidth="1"/>
    <col min="13829" max="13829" width="10.85546875" style="197" customWidth="1"/>
    <col min="13830" max="14080" width="9" style="197"/>
    <col min="14081" max="14081" width="18.7109375" style="197" customWidth="1"/>
    <col min="14082" max="14082" width="23.28515625" style="197" customWidth="1"/>
    <col min="14083" max="14083" width="11.140625" style="197" customWidth="1"/>
    <col min="14084" max="14084" width="20.5703125" style="197" customWidth="1"/>
    <col min="14085" max="14085" width="10.85546875" style="197" customWidth="1"/>
    <col min="14086" max="14336" width="9" style="197"/>
    <col min="14337" max="14337" width="18.7109375" style="197" customWidth="1"/>
    <col min="14338" max="14338" width="23.28515625" style="197" customWidth="1"/>
    <col min="14339" max="14339" width="11.140625" style="197" customWidth="1"/>
    <col min="14340" max="14340" width="20.5703125" style="197" customWidth="1"/>
    <col min="14341" max="14341" width="10.85546875" style="197" customWidth="1"/>
    <col min="14342" max="14592" width="9" style="197"/>
    <col min="14593" max="14593" width="18.7109375" style="197" customWidth="1"/>
    <col min="14594" max="14594" width="23.28515625" style="197" customWidth="1"/>
    <col min="14595" max="14595" width="11.140625" style="197" customWidth="1"/>
    <col min="14596" max="14596" width="20.5703125" style="197" customWidth="1"/>
    <col min="14597" max="14597" width="10.85546875" style="197" customWidth="1"/>
    <col min="14598" max="14848" width="9" style="197"/>
    <col min="14849" max="14849" width="18.7109375" style="197" customWidth="1"/>
    <col min="14850" max="14850" width="23.28515625" style="197" customWidth="1"/>
    <col min="14851" max="14851" width="11.140625" style="197" customWidth="1"/>
    <col min="14852" max="14852" width="20.5703125" style="197" customWidth="1"/>
    <col min="14853" max="14853" width="10.85546875" style="197" customWidth="1"/>
    <col min="14854" max="15104" width="9" style="197"/>
    <col min="15105" max="15105" width="18.7109375" style="197" customWidth="1"/>
    <col min="15106" max="15106" width="23.28515625" style="197" customWidth="1"/>
    <col min="15107" max="15107" width="11.140625" style="197" customWidth="1"/>
    <col min="15108" max="15108" width="20.5703125" style="197" customWidth="1"/>
    <col min="15109" max="15109" width="10.85546875" style="197" customWidth="1"/>
    <col min="15110" max="15360" width="9" style="197"/>
    <col min="15361" max="15361" width="18.7109375" style="197" customWidth="1"/>
    <col min="15362" max="15362" width="23.28515625" style="197" customWidth="1"/>
    <col min="15363" max="15363" width="11.140625" style="197" customWidth="1"/>
    <col min="15364" max="15364" width="20.5703125" style="197" customWidth="1"/>
    <col min="15365" max="15365" width="10.85546875" style="197" customWidth="1"/>
    <col min="15366" max="15616" width="9" style="197"/>
    <col min="15617" max="15617" width="18.7109375" style="197" customWidth="1"/>
    <col min="15618" max="15618" width="23.28515625" style="197" customWidth="1"/>
    <col min="15619" max="15619" width="11.140625" style="197" customWidth="1"/>
    <col min="15620" max="15620" width="20.5703125" style="197" customWidth="1"/>
    <col min="15621" max="15621" width="10.85546875" style="197" customWidth="1"/>
    <col min="15622" max="15872" width="9" style="197"/>
    <col min="15873" max="15873" width="18.7109375" style="197" customWidth="1"/>
    <col min="15874" max="15874" width="23.28515625" style="197" customWidth="1"/>
    <col min="15875" max="15875" width="11.140625" style="197" customWidth="1"/>
    <col min="15876" max="15876" width="20.5703125" style="197" customWidth="1"/>
    <col min="15877" max="15877" width="10.85546875" style="197" customWidth="1"/>
    <col min="15878" max="16128" width="9" style="197"/>
    <col min="16129" max="16129" width="18.7109375" style="197" customWidth="1"/>
    <col min="16130" max="16130" width="23.28515625" style="197" customWidth="1"/>
    <col min="16131" max="16131" width="11.140625" style="197" customWidth="1"/>
    <col min="16132" max="16132" width="20.5703125" style="197" customWidth="1"/>
    <col min="16133" max="16133" width="10.85546875" style="197" customWidth="1"/>
    <col min="16134" max="16384" width="9" style="197"/>
  </cols>
  <sheetData>
    <row r="1" spans="1:5" s="195" customFormat="1" ht="18.75" customHeight="1" x14ac:dyDescent="0.25">
      <c r="A1" s="1193" t="s">
        <v>536</v>
      </c>
      <c r="B1" s="1194"/>
      <c r="C1" s="1194"/>
      <c r="D1" s="1194"/>
      <c r="E1" s="1195"/>
    </row>
    <row r="2" spans="1:5" s="196" customFormat="1" ht="15" customHeight="1" x14ac:dyDescent="0.2">
      <c r="A2" s="1196" t="s">
        <v>1</v>
      </c>
      <c r="B2" s="1198" t="s">
        <v>537</v>
      </c>
      <c r="C2" s="1198"/>
      <c r="D2" s="1199" t="s">
        <v>538</v>
      </c>
      <c r="E2" s="1200"/>
    </row>
    <row r="3" spans="1:5" s="196" customFormat="1" ht="24" x14ac:dyDescent="0.2">
      <c r="A3" s="1197"/>
      <c r="B3" s="190" t="s">
        <v>447</v>
      </c>
      <c r="C3" s="435" t="s">
        <v>539</v>
      </c>
      <c r="D3" s="191" t="s">
        <v>447</v>
      </c>
      <c r="E3" s="192" t="s">
        <v>539</v>
      </c>
    </row>
    <row r="4" spans="1:5" ht="15" customHeight="1" x14ac:dyDescent="0.25">
      <c r="A4" s="569" t="s">
        <v>7</v>
      </c>
      <c r="B4" s="570" t="s">
        <v>449</v>
      </c>
      <c r="C4" s="571">
        <v>215</v>
      </c>
      <c r="D4" s="572" t="s">
        <v>9</v>
      </c>
      <c r="E4" s="573" t="s">
        <v>9</v>
      </c>
    </row>
    <row r="5" spans="1:5" ht="15" customHeight="1" x14ac:dyDescent="0.25">
      <c r="A5" s="569" t="s">
        <v>10</v>
      </c>
      <c r="B5" s="570" t="s">
        <v>450</v>
      </c>
      <c r="C5" s="571">
        <v>1564</v>
      </c>
      <c r="D5" s="572" t="s">
        <v>540</v>
      </c>
      <c r="E5" s="573">
        <v>923</v>
      </c>
    </row>
    <row r="6" spans="1:5" ht="15" customHeight="1" x14ac:dyDescent="0.25">
      <c r="A6" s="569" t="s">
        <v>14</v>
      </c>
      <c r="B6" s="570"/>
      <c r="C6" s="571"/>
      <c r="D6" s="572"/>
      <c r="E6" s="573"/>
    </row>
    <row r="7" spans="1:5" ht="15" customHeight="1" x14ac:dyDescent="0.25">
      <c r="A7" s="574" t="s">
        <v>434</v>
      </c>
      <c r="B7" s="570" t="s">
        <v>541</v>
      </c>
      <c r="C7" s="571">
        <v>347</v>
      </c>
      <c r="D7" s="572" t="s">
        <v>9</v>
      </c>
      <c r="E7" s="573" t="s">
        <v>9</v>
      </c>
    </row>
    <row r="8" spans="1:5" ht="15" customHeight="1" x14ac:dyDescent="0.25">
      <c r="A8" s="574" t="s">
        <v>436</v>
      </c>
      <c r="B8" s="570" t="s">
        <v>1429</v>
      </c>
      <c r="C8" s="571" t="s">
        <v>9</v>
      </c>
      <c r="D8" s="572" t="s">
        <v>9</v>
      </c>
      <c r="E8" s="573" t="s">
        <v>9</v>
      </c>
    </row>
    <row r="9" spans="1:5" ht="15" customHeight="1" x14ac:dyDescent="0.25">
      <c r="A9" s="569" t="s">
        <v>17</v>
      </c>
      <c r="B9" s="570" t="s">
        <v>542</v>
      </c>
      <c r="C9" s="571">
        <v>204</v>
      </c>
      <c r="D9" s="572" t="s">
        <v>9</v>
      </c>
      <c r="E9" s="573" t="s">
        <v>9</v>
      </c>
    </row>
    <row r="10" spans="1:5" ht="15" customHeight="1" x14ac:dyDescent="0.25">
      <c r="A10" s="569" t="s">
        <v>288</v>
      </c>
      <c r="B10" s="575"/>
      <c r="C10" s="576"/>
      <c r="D10" s="577"/>
      <c r="E10" s="578"/>
    </row>
    <row r="11" spans="1:5" ht="15" customHeight="1" x14ac:dyDescent="0.25">
      <c r="A11" s="574" t="s">
        <v>463</v>
      </c>
      <c r="B11" s="570" t="s">
        <v>543</v>
      </c>
      <c r="C11" s="571">
        <v>670</v>
      </c>
      <c r="D11" s="572" t="s">
        <v>9</v>
      </c>
      <c r="E11" s="573" t="s">
        <v>9</v>
      </c>
    </row>
    <row r="12" spans="1:5" ht="15" customHeight="1" x14ac:dyDescent="0.25">
      <c r="A12" s="574" t="s">
        <v>461</v>
      </c>
      <c r="B12" s="570" t="s">
        <v>543</v>
      </c>
      <c r="C12" s="571">
        <v>750</v>
      </c>
      <c r="D12" s="572" t="s">
        <v>9</v>
      </c>
      <c r="E12" s="573" t="s">
        <v>9</v>
      </c>
    </row>
    <row r="13" spans="1:5" ht="15" customHeight="1" x14ac:dyDescent="0.25">
      <c r="A13" s="569" t="s">
        <v>1149</v>
      </c>
      <c r="B13" s="570" t="s">
        <v>544</v>
      </c>
      <c r="C13" s="571">
        <v>462</v>
      </c>
      <c r="D13" s="572" t="s">
        <v>9</v>
      </c>
      <c r="E13" s="573" t="s">
        <v>9</v>
      </c>
    </row>
    <row r="14" spans="1:5" ht="15" customHeight="1" x14ac:dyDescent="0.25">
      <c r="A14" s="569" t="s">
        <v>1146</v>
      </c>
      <c r="B14" s="570" t="s">
        <v>449</v>
      </c>
      <c r="C14" s="571">
        <v>576</v>
      </c>
      <c r="D14" s="572" t="s">
        <v>9</v>
      </c>
      <c r="E14" s="573" t="s">
        <v>9</v>
      </c>
    </row>
    <row r="15" spans="1:5" ht="15" customHeight="1" x14ac:dyDescent="0.25">
      <c r="A15" s="569" t="s">
        <v>27</v>
      </c>
      <c r="B15" s="570" t="s">
        <v>453</v>
      </c>
      <c r="C15" s="571">
        <v>1221</v>
      </c>
      <c r="D15" s="572" t="s">
        <v>449</v>
      </c>
      <c r="E15" s="573">
        <v>338</v>
      </c>
    </row>
    <row r="16" spans="1:5" ht="15" customHeight="1" x14ac:dyDescent="0.25">
      <c r="A16" s="569" t="s">
        <v>139</v>
      </c>
      <c r="B16" s="570" t="s">
        <v>455</v>
      </c>
      <c r="C16" s="571">
        <v>428</v>
      </c>
      <c r="D16" s="572" t="s">
        <v>9</v>
      </c>
      <c r="E16" s="573" t="s">
        <v>9</v>
      </c>
    </row>
    <row r="17" spans="1:5" ht="15" customHeight="1" x14ac:dyDescent="0.25">
      <c r="A17" s="569" t="s">
        <v>31</v>
      </c>
      <c r="B17" s="570" t="s">
        <v>449</v>
      </c>
      <c r="C17" s="571">
        <v>303</v>
      </c>
      <c r="D17" s="572" t="s">
        <v>9</v>
      </c>
      <c r="E17" s="573" t="s">
        <v>9</v>
      </c>
    </row>
    <row r="18" spans="1:5" ht="15" customHeight="1" x14ac:dyDescent="0.25">
      <c r="A18" s="569" t="s">
        <v>33</v>
      </c>
      <c r="B18" s="570" t="s">
        <v>453</v>
      </c>
      <c r="C18" s="571">
        <v>424</v>
      </c>
      <c r="D18" s="572" t="s">
        <v>545</v>
      </c>
      <c r="E18" s="573">
        <v>280</v>
      </c>
    </row>
    <row r="19" spans="1:5" ht="15" customHeight="1" x14ac:dyDescent="0.25">
      <c r="A19" s="569" t="s">
        <v>34</v>
      </c>
      <c r="B19" s="570" t="s">
        <v>454</v>
      </c>
      <c r="C19" s="878" t="s">
        <v>1430</v>
      </c>
      <c r="D19" s="572" t="s">
        <v>9</v>
      </c>
      <c r="E19" s="573" t="s">
        <v>9</v>
      </c>
    </row>
    <row r="20" spans="1:5" ht="15" customHeight="1" x14ac:dyDescent="0.25">
      <c r="A20" s="569" t="s">
        <v>35</v>
      </c>
      <c r="B20" s="570" t="s">
        <v>546</v>
      </c>
      <c r="C20" s="571">
        <v>389</v>
      </c>
      <c r="D20" s="572" t="s">
        <v>480</v>
      </c>
      <c r="E20" s="573">
        <v>309</v>
      </c>
    </row>
    <row r="21" spans="1:5" ht="15" customHeight="1" x14ac:dyDescent="0.25">
      <c r="A21" s="569" t="s">
        <v>295</v>
      </c>
      <c r="B21" s="570" t="s">
        <v>449</v>
      </c>
      <c r="C21" s="571">
        <v>432</v>
      </c>
      <c r="D21" s="572" t="s">
        <v>9</v>
      </c>
      <c r="E21" s="573" t="s">
        <v>9</v>
      </c>
    </row>
    <row r="22" spans="1:5" ht="15" customHeight="1" x14ac:dyDescent="0.25">
      <c r="A22" s="569" t="s">
        <v>40</v>
      </c>
      <c r="B22" s="570" t="s">
        <v>547</v>
      </c>
      <c r="C22" s="571">
        <v>288</v>
      </c>
      <c r="D22" s="572" t="s">
        <v>9</v>
      </c>
      <c r="E22" s="573" t="s">
        <v>9</v>
      </c>
    </row>
    <row r="23" spans="1:5" ht="15" customHeight="1" x14ac:dyDescent="0.25">
      <c r="A23" s="569" t="s">
        <v>41</v>
      </c>
      <c r="B23" s="570" t="s">
        <v>449</v>
      </c>
      <c r="C23" s="571">
        <v>426</v>
      </c>
      <c r="D23" s="572" t="s">
        <v>9</v>
      </c>
      <c r="E23" s="573" t="s">
        <v>9</v>
      </c>
    </row>
    <row r="24" spans="1:5" ht="15" customHeight="1" x14ac:dyDescent="0.25">
      <c r="A24" s="569" t="s">
        <v>1147</v>
      </c>
      <c r="B24" s="570" t="s">
        <v>457</v>
      </c>
      <c r="C24" s="571">
        <v>429</v>
      </c>
      <c r="D24" s="572" t="s">
        <v>9</v>
      </c>
      <c r="E24" s="573" t="s">
        <v>9</v>
      </c>
    </row>
    <row r="25" spans="1:5" ht="15" customHeight="1" x14ac:dyDescent="0.25">
      <c r="A25" s="569" t="s">
        <v>44</v>
      </c>
      <c r="B25" s="570" t="s">
        <v>453</v>
      </c>
      <c r="C25" s="571">
        <v>526</v>
      </c>
      <c r="D25" s="572" t="s">
        <v>480</v>
      </c>
      <c r="E25" s="573">
        <v>262</v>
      </c>
    </row>
    <row r="26" spans="1:5" ht="15" customHeight="1" x14ac:dyDescent="0.25">
      <c r="A26" s="569" t="s">
        <v>46</v>
      </c>
      <c r="B26" s="570" t="s">
        <v>458</v>
      </c>
      <c r="C26" s="571">
        <v>240</v>
      </c>
      <c r="D26" s="572" t="s">
        <v>9</v>
      </c>
      <c r="E26" s="573" t="s">
        <v>9</v>
      </c>
    </row>
    <row r="27" spans="1:5" ht="15" customHeight="1" x14ac:dyDescent="0.25">
      <c r="A27" s="569" t="s">
        <v>47</v>
      </c>
      <c r="B27" s="570" t="s">
        <v>453</v>
      </c>
      <c r="C27" s="571">
        <v>620</v>
      </c>
      <c r="D27" s="572" t="s">
        <v>480</v>
      </c>
      <c r="E27" s="573">
        <v>485</v>
      </c>
    </row>
    <row r="28" spans="1:5" ht="15" customHeight="1" x14ac:dyDescent="0.25">
      <c r="A28" s="569" t="s">
        <v>48</v>
      </c>
      <c r="B28" s="570" t="s">
        <v>460</v>
      </c>
      <c r="C28" s="571">
        <v>624</v>
      </c>
      <c r="D28" s="572" t="s">
        <v>9</v>
      </c>
      <c r="E28" s="573" t="s">
        <v>9</v>
      </c>
    </row>
    <row r="29" spans="1:5" ht="15" customHeight="1" x14ac:dyDescent="0.25">
      <c r="A29" s="569" t="s">
        <v>51</v>
      </c>
      <c r="B29" s="575"/>
      <c r="C29" s="575"/>
      <c r="D29" s="577"/>
      <c r="E29" s="579"/>
    </row>
    <row r="30" spans="1:5" ht="15" customHeight="1" x14ac:dyDescent="0.25">
      <c r="A30" s="574" t="s">
        <v>461</v>
      </c>
      <c r="B30" s="570" t="s">
        <v>462</v>
      </c>
      <c r="C30" s="571">
        <v>633</v>
      </c>
      <c r="D30" s="572" t="s">
        <v>9</v>
      </c>
      <c r="E30" s="769" t="s">
        <v>9</v>
      </c>
    </row>
    <row r="31" spans="1:5" ht="15" customHeight="1" x14ac:dyDescent="0.25">
      <c r="A31" s="574" t="s">
        <v>463</v>
      </c>
      <c r="B31" s="570" t="s">
        <v>462</v>
      </c>
      <c r="C31" s="571">
        <v>618</v>
      </c>
      <c r="D31" s="572" t="s">
        <v>9</v>
      </c>
      <c r="E31" s="769" t="s">
        <v>9</v>
      </c>
    </row>
    <row r="32" spans="1:5" ht="15" customHeight="1" x14ac:dyDescent="0.25">
      <c r="A32" s="569" t="s">
        <v>52</v>
      </c>
      <c r="B32" s="570" t="s">
        <v>449</v>
      </c>
      <c r="C32" s="571">
        <v>492</v>
      </c>
      <c r="D32" s="572" t="s">
        <v>9</v>
      </c>
      <c r="E32" s="769" t="s">
        <v>9</v>
      </c>
    </row>
    <row r="33" spans="1:5" ht="15" customHeight="1" x14ac:dyDescent="0.25">
      <c r="A33" s="569" t="s">
        <v>55</v>
      </c>
      <c r="B33" s="570" t="s">
        <v>1431</v>
      </c>
      <c r="C33" s="571">
        <v>978</v>
      </c>
      <c r="D33" s="572" t="s">
        <v>9</v>
      </c>
      <c r="E33" s="769" t="s">
        <v>9</v>
      </c>
    </row>
    <row r="34" spans="1:5" ht="15" customHeight="1" x14ac:dyDescent="0.25">
      <c r="A34" s="770"/>
      <c r="B34" s="197"/>
      <c r="C34" s="571" t="s">
        <v>1432</v>
      </c>
      <c r="D34" s="572"/>
      <c r="E34" s="771"/>
    </row>
    <row r="35" spans="1:5" ht="15" customHeight="1" x14ac:dyDescent="0.25">
      <c r="A35" s="569"/>
      <c r="B35" s="570" t="s">
        <v>1433</v>
      </c>
      <c r="C35" s="580">
        <v>1076</v>
      </c>
      <c r="D35" s="570" t="s">
        <v>464</v>
      </c>
      <c r="E35" s="769">
        <v>978</v>
      </c>
    </row>
    <row r="36" spans="1:5" ht="15" customHeight="1" x14ac:dyDescent="0.25">
      <c r="A36" s="569"/>
      <c r="B36" s="570"/>
      <c r="C36" s="571"/>
      <c r="D36" s="572"/>
      <c r="E36" s="769" t="s">
        <v>1432</v>
      </c>
    </row>
    <row r="37" spans="1:5" ht="15" customHeight="1" x14ac:dyDescent="0.25">
      <c r="A37" s="569" t="s">
        <v>56</v>
      </c>
      <c r="B37" s="570" t="s">
        <v>462</v>
      </c>
      <c r="C37" s="571">
        <v>368</v>
      </c>
      <c r="D37" s="572" t="s">
        <v>480</v>
      </c>
      <c r="E37" s="769">
        <v>170</v>
      </c>
    </row>
    <row r="38" spans="1:5" ht="15" customHeight="1" x14ac:dyDescent="0.25">
      <c r="A38" s="569" t="s">
        <v>57</v>
      </c>
      <c r="B38" s="570" t="s">
        <v>449</v>
      </c>
      <c r="C38" s="571">
        <v>292</v>
      </c>
      <c r="D38" s="572" t="s">
        <v>9</v>
      </c>
      <c r="E38" s="769" t="s">
        <v>9</v>
      </c>
    </row>
    <row r="39" spans="1:5" ht="15" customHeight="1" x14ac:dyDescent="0.25">
      <c r="A39" s="569" t="s">
        <v>58</v>
      </c>
      <c r="B39" s="570" t="s">
        <v>449</v>
      </c>
      <c r="C39" s="571">
        <v>510</v>
      </c>
      <c r="D39" s="572" t="s">
        <v>9</v>
      </c>
      <c r="E39" s="772" t="s">
        <v>9</v>
      </c>
    </row>
    <row r="40" spans="1:5" ht="15" customHeight="1" x14ac:dyDescent="0.25">
      <c r="A40" s="569" t="s">
        <v>59</v>
      </c>
      <c r="B40" s="570" t="s">
        <v>453</v>
      </c>
      <c r="C40" s="571">
        <v>775</v>
      </c>
      <c r="D40" s="572" t="s">
        <v>548</v>
      </c>
      <c r="E40" s="769">
        <v>364</v>
      </c>
    </row>
    <row r="41" spans="1:5" ht="15" customHeight="1" x14ac:dyDescent="0.25">
      <c r="A41" s="569" t="s">
        <v>60</v>
      </c>
      <c r="B41" s="570" t="s">
        <v>549</v>
      </c>
      <c r="C41" s="571">
        <v>383</v>
      </c>
      <c r="D41" s="572" t="s">
        <v>9</v>
      </c>
      <c r="E41" s="769" t="s">
        <v>9</v>
      </c>
    </row>
    <row r="42" spans="1:5" ht="15" customHeight="1" x14ac:dyDescent="0.25">
      <c r="A42" s="569" t="s">
        <v>61</v>
      </c>
      <c r="B42" s="570" t="s">
        <v>449</v>
      </c>
      <c r="C42" s="571">
        <v>675</v>
      </c>
      <c r="D42" s="572" t="s">
        <v>9</v>
      </c>
      <c r="E42" s="769" t="s">
        <v>9</v>
      </c>
    </row>
    <row r="43" spans="1:5" ht="15" customHeight="1" x14ac:dyDescent="0.25">
      <c r="A43" s="569" t="s">
        <v>62</v>
      </c>
      <c r="B43" s="570" t="s">
        <v>467</v>
      </c>
      <c r="C43" s="878" t="s">
        <v>1435</v>
      </c>
      <c r="D43" s="572" t="s">
        <v>9</v>
      </c>
      <c r="E43" s="769" t="s">
        <v>9</v>
      </c>
    </row>
    <row r="44" spans="1:5" ht="15" customHeight="1" x14ac:dyDescent="0.25">
      <c r="A44" s="569" t="s">
        <v>63</v>
      </c>
      <c r="B44" s="570" t="s">
        <v>453</v>
      </c>
      <c r="C44" s="571">
        <v>447</v>
      </c>
      <c r="D44" s="572" t="s">
        <v>9</v>
      </c>
      <c r="E44" s="573" t="s">
        <v>9</v>
      </c>
    </row>
    <row r="45" spans="1:5" ht="15" customHeight="1" x14ac:dyDescent="0.25">
      <c r="A45" s="569" t="s">
        <v>65</v>
      </c>
      <c r="B45" s="570" t="s">
        <v>450</v>
      </c>
      <c r="C45" s="580">
        <v>789</v>
      </c>
      <c r="D45" s="570" t="s">
        <v>9</v>
      </c>
      <c r="E45" s="769" t="s">
        <v>9</v>
      </c>
    </row>
    <row r="46" spans="1:5" ht="15" customHeight="1" thickBot="1" x14ac:dyDescent="0.3">
      <c r="A46" s="569"/>
      <c r="B46" s="570"/>
      <c r="C46" s="571"/>
      <c r="D46" s="570"/>
      <c r="E46" s="769"/>
    </row>
    <row r="47" spans="1:5" s="195" customFormat="1" ht="18.75" customHeight="1" x14ac:dyDescent="0.25">
      <c r="A47" s="1193" t="s">
        <v>536</v>
      </c>
      <c r="B47" s="1194"/>
      <c r="C47" s="1194"/>
      <c r="D47" s="1194"/>
      <c r="E47" s="1195"/>
    </row>
    <row r="48" spans="1:5" ht="15" customHeight="1" x14ac:dyDescent="0.2">
      <c r="A48" s="1196" t="s">
        <v>1</v>
      </c>
      <c r="B48" s="1198" t="s">
        <v>537</v>
      </c>
      <c r="C48" s="1198"/>
      <c r="D48" s="1199" t="s">
        <v>538</v>
      </c>
      <c r="E48" s="1200"/>
    </row>
    <row r="49" spans="1:5" ht="24" x14ac:dyDescent="0.2">
      <c r="A49" s="1197"/>
      <c r="B49" s="190" t="s">
        <v>447</v>
      </c>
      <c r="C49" s="977" t="s">
        <v>539</v>
      </c>
      <c r="D49" s="191" t="s">
        <v>447</v>
      </c>
      <c r="E49" s="192" t="s">
        <v>539</v>
      </c>
    </row>
    <row r="50" spans="1:5" ht="15" customHeight="1" x14ac:dyDescent="0.25">
      <c r="A50" s="569" t="s">
        <v>66</v>
      </c>
      <c r="B50" s="570" t="s">
        <v>450</v>
      </c>
      <c r="C50" s="571">
        <v>544</v>
      </c>
      <c r="D50" s="572" t="s">
        <v>9</v>
      </c>
      <c r="E50" s="573" t="s">
        <v>9</v>
      </c>
    </row>
    <row r="51" spans="1:5" ht="15" customHeight="1" x14ac:dyDescent="0.25">
      <c r="A51" s="569" t="s">
        <v>67</v>
      </c>
      <c r="B51" s="570" t="s">
        <v>453</v>
      </c>
      <c r="C51" s="571">
        <v>477</v>
      </c>
      <c r="D51" s="572" t="s">
        <v>9</v>
      </c>
      <c r="E51" s="573" t="s">
        <v>9</v>
      </c>
    </row>
    <row r="52" spans="1:5" ht="15" customHeight="1" x14ac:dyDescent="0.25">
      <c r="A52" s="569" t="s">
        <v>69</v>
      </c>
      <c r="B52" s="570" t="s">
        <v>449</v>
      </c>
      <c r="C52" s="571">
        <v>465</v>
      </c>
      <c r="D52" s="572" t="s">
        <v>9</v>
      </c>
      <c r="E52" s="573" t="s">
        <v>9</v>
      </c>
    </row>
    <row r="53" spans="1:5" ht="15" customHeight="1" x14ac:dyDescent="0.25">
      <c r="A53" s="569" t="s">
        <v>70</v>
      </c>
      <c r="B53" s="570" t="s">
        <v>449</v>
      </c>
      <c r="C53" s="571">
        <v>292</v>
      </c>
      <c r="D53" s="572" t="s">
        <v>9</v>
      </c>
      <c r="E53" s="573" t="s">
        <v>9</v>
      </c>
    </row>
    <row r="54" spans="1:5" ht="15" customHeight="1" x14ac:dyDescent="0.25">
      <c r="A54" s="569" t="s">
        <v>71</v>
      </c>
      <c r="B54" s="570"/>
      <c r="C54" s="571"/>
      <c r="D54" s="572"/>
      <c r="E54" s="573"/>
    </row>
    <row r="55" spans="1:5" ht="15" customHeight="1" x14ac:dyDescent="0.25">
      <c r="A55" s="574" t="s">
        <v>420</v>
      </c>
      <c r="B55" s="581" t="s">
        <v>470</v>
      </c>
      <c r="C55" s="582">
        <v>506</v>
      </c>
      <c r="D55" s="572" t="s">
        <v>9</v>
      </c>
      <c r="E55" s="573" t="s">
        <v>9</v>
      </c>
    </row>
    <row r="56" spans="1:5" ht="15" customHeight="1" x14ac:dyDescent="0.25">
      <c r="A56" s="574" t="s">
        <v>422</v>
      </c>
      <c r="B56" s="570" t="s">
        <v>1434</v>
      </c>
      <c r="C56" s="571" t="s">
        <v>9</v>
      </c>
      <c r="D56" s="572" t="s">
        <v>9</v>
      </c>
      <c r="E56" s="573" t="s">
        <v>9</v>
      </c>
    </row>
    <row r="57" spans="1:5" ht="15" customHeight="1" x14ac:dyDescent="0.25">
      <c r="A57" s="569" t="s">
        <v>325</v>
      </c>
      <c r="B57" s="570" t="s">
        <v>472</v>
      </c>
      <c r="C57" s="571">
        <v>403</v>
      </c>
      <c r="D57" s="572" t="s">
        <v>9</v>
      </c>
      <c r="E57" s="573" t="s">
        <v>9</v>
      </c>
    </row>
    <row r="58" spans="1:5" ht="15" customHeight="1" x14ac:dyDescent="0.25">
      <c r="A58" s="569" t="s">
        <v>74</v>
      </c>
      <c r="B58" s="570" t="s">
        <v>473</v>
      </c>
      <c r="C58" s="571">
        <v>554</v>
      </c>
      <c r="D58" s="572" t="s">
        <v>9</v>
      </c>
      <c r="E58" s="573" t="s">
        <v>9</v>
      </c>
    </row>
    <row r="59" spans="1:5" ht="15" customHeight="1" x14ac:dyDescent="0.25">
      <c r="A59" s="569" t="s">
        <v>75</v>
      </c>
      <c r="B59" s="570" t="s">
        <v>450</v>
      </c>
      <c r="C59" s="571">
        <v>813</v>
      </c>
      <c r="D59" s="572" t="s">
        <v>9</v>
      </c>
      <c r="E59" s="573" t="s">
        <v>9</v>
      </c>
    </row>
    <row r="60" spans="1:5" ht="15" customHeight="1" x14ac:dyDescent="0.25">
      <c r="A60" s="569" t="s">
        <v>76</v>
      </c>
      <c r="B60" s="570" t="s">
        <v>449</v>
      </c>
      <c r="C60" s="571">
        <v>599</v>
      </c>
      <c r="D60" s="572" t="s">
        <v>9</v>
      </c>
      <c r="E60" s="573" t="s">
        <v>9</v>
      </c>
    </row>
    <row r="61" spans="1:5" ht="15" customHeight="1" x14ac:dyDescent="0.25">
      <c r="A61" s="569" t="s">
        <v>78</v>
      </c>
      <c r="B61" s="570" t="s">
        <v>474</v>
      </c>
      <c r="C61" s="571">
        <v>1066</v>
      </c>
      <c r="D61" s="572" t="s">
        <v>480</v>
      </c>
      <c r="E61" s="879" t="s">
        <v>1436</v>
      </c>
    </row>
    <row r="62" spans="1:5" ht="15" customHeight="1" x14ac:dyDescent="0.25">
      <c r="A62" s="569" t="s">
        <v>79</v>
      </c>
      <c r="B62" s="570" t="s">
        <v>550</v>
      </c>
      <c r="C62" s="571">
        <v>277</v>
      </c>
      <c r="D62" s="572" t="s">
        <v>9</v>
      </c>
      <c r="E62" s="573" t="s">
        <v>9</v>
      </c>
    </row>
    <row r="63" spans="1:5" ht="15" customHeight="1" x14ac:dyDescent="0.25">
      <c r="A63" s="569" t="s">
        <v>80</v>
      </c>
      <c r="B63" s="570" t="s">
        <v>551</v>
      </c>
      <c r="C63" s="878" t="s">
        <v>1437</v>
      </c>
      <c r="D63" s="572" t="s">
        <v>9</v>
      </c>
      <c r="E63" s="573" t="s">
        <v>9</v>
      </c>
    </row>
    <row r="64" spans="1:5" ht="15" customHeight="1" x14ac:dyDescent="0.25">
      <c r="A64" s="569" t="s">
        <v>1148</v>
      </c>
      <c r="B64" s="570" t="s">
        <v>449</v>
      </c>
      <c r="C64" s="571">
        <v>640</v>
      </c>
      <c r="D64" s="572" t="s">
        <v>9</v>
      </c>
      <c r="E64" s="573" t="s">
        <v>9</v>
      </c>
    </row>
    <row r="65" spans="1:5" ht="15" customHeight="1" x14ac:dyDescent="0.25">
      <c r="A65" s="569" t="s">
        <v>332</v>
      </c>
      <c r="B65" s="570"/>
      <c r="C65" s="571"/>
      <c r="D65" s="572"/>
      <c r="E65" s="573"/>
    </row>
    <row r="66" spans="1:5" ht="15" customHeight="1" x14ac:dyDescent="0.25">
      <c r="A66" s="574" t="s">
        <v>445</v>
      </c>
      <c r="B66" s="570" t="s">
        <v>1138</v>
      </c>
      <c r="C66" s="550">
        <v>1628</v>
      </c>
      <c r="D66" s="572" t="s">
        <v>9</v>
      </c>
      <c r="E66" s="573" t="s">
        <v>1438</v>
      </c>
    </row>
    <row r="67" spans="1:5" ht="15" customHeight="1" x14ac:dyDescent="0.25">
      <c r="A67" s="574"/>
      <c r="B67" s="570" t="s">
        <v>454</v>
      </c>
      <c r="C67" s="571">
        <v>320</v>
      </c>
      <c r="D67" s="572" t="s">
        <v>9</v>
      </c>
      <c r="E67" s="573" t="s">
        <v>9</v>
      </c>
    </row>
    <row r="68" spans="1:5" ht="15" customHeight="1" x14ac:dyDescent="0.25">
      <c r="A68" s="574" t="s">
        <v>446</v>
      </c>
      <c r="B68" s="570" t="s">
        <v>454</v>
      </c>
      <c r="C68" s="571">
        <v>320</v>
      </c>
      <c r="D68" s="572" t="s">
        <v>9</v>
      </c>
      <c r="E68" s="573" t="s">
        <v>1438</v>
      </c>
    </row>
    <row r="69" spans="1:5" ht="15" customHeight="1" x14ac:dyDescent="0.25">
      <c r="A69" s="569" t="s">
        <v>85</v>
      </c>
      <c r="B69" s="570" t="s">
        <v>449</v>
      </c>
      <c r="C69" s="571">
        <v>478</v>
      </c>
      <c r="D69" s="572" t="s">
        <v>9</v>
      </c>
      <c r="E69" s="573" t="s">
        <v>1439</v>
      </c>
    </row>
    <row r="70" spans="1:5" ht="15" customHeight="1" x14ac:dyDescent="0.25">
      <c r="A70" s="569" t="s">
        <v>87</v>
      </c>
      <c r="B70" s="570" t="s">
        <v>449</v>
      </c>
      <c r="C70" s="571">
        <v>340</v>
      </c>
      <c r="D70" s="572" t="s">
        <v>9</v>
      </c>
      <c r="E70" s="573" t="s">
        <v>9</v>
      </c>
    </row>
    <row r="71" spans="1:5" ht="15" customHeight="1" x14ac:dyDescent="0.25">
      <c r="A71" s="569" t="s">
        <v>88</v>
      </c>
      <c r="B71" s="570"/>
      <c r="C71" s="571"/>
      <c r="D71" s="572" t="s">
        <v>9</v>
      </c>
      <c r="E71" s="573" t="s">
        <v>9</v>
      </c>
    </row>
    <row r="72" spans="1:5" ht="15" customHeight="1" x14ac:dyDescent="0.25">
      <c r="A72" s="574" t="s">
        <v>552</v>
      </c>
      <c r="B72" s="570" t="s">
        <v>553</v>
      </c>
      <c r="C72" s="583">
        <v>608</v>
      </c>
      <c r="D72" s="572" t="s">
        <v>9</v>
      </c>
      <c r="E72" s="573" t="s">
        <v>9</v>
      </c>
    </row>
    <row r="73" spans="1:5" ht="15" customHeight="1" x14ac:dyDescent="0.25">
      <c r="A73" s="574" t="s">
        <v>554</v>
      </c>
      <c r="B73" s="570" t="s">
        <v>553</v>
      </c>
      <c r="C73" s="878" t="s">
        <v>1440</v>
      </c>
      <c r="D73" s="572" t="s">
        <v>9</v>
      </c>
      <c r="E73" s="573" t="s">
        <v>9</v>
      </c>
    </row>
    <row r="74" spans="1:5" ht="15" customHeight="1" x14ac:dyDescent="0.25">
      <c r="A74" s="574" t="s">
        <v>555</v>
      </c>
      <c r="B74" s="880" t="s">
        <v>1441</v>
      </c>
      <c r="C74" s="571" t="s">
        <v>9</v>
      </c>
      <c r="D74" s="572" t="s">
        <v>9</v>
      </c>
      <c r="E74" s="573" t="s">
        <v>9</v>
      </c>
    </row>
    <row r="75" spans="1:5" ht="15" customHeight="1" x14ac:dyDescent="0.25">
      <c r="A75" s="584" t="s">
        <v>89</v>
      </c>
      <c r="B75" s="585" t="s">
        <v>480</v>
      </c>
      <c r="C75" s="895">
        <v>635</v>
      </c>
      <c r="D75" s="586" t="s">
        <v>9</v>
      </c>
      <c r="E75" s="587" t="s">
        <v>9</v>
      </c>
    </row>
    <row r="76" spans="1:5" x14ac:dyDescent="0.25">
      <c r="A76" s="1191" t="s">
        <v>346</v>
      </c>
      <c r="B76" s="1192"/>
      <c r="C76" s="1192"/>
      <c r="D76" s="1192"/>
      <c r="E76" s="1192"/>
    </row>
    <row r="81" spans="6:6" x14ac:dyDescent="0.25">
      <c r="F81" s="923"/>
    </row>
    <row r="84" spans="6:6" x14ac:dyDescent="0.25">
      <c r="F84" s="923"/>
    </row>
    <row r="136" spans="2:5" s="198" customFormat="1" ht="18" customHeight="1" x14ac:dyDescent="0.25">
      <c r="B136" s="193"/>
      <c r="C136" s="194"/>
      <c r="D136" s="193"/>
      <c r="E136" s="194"/>
    </row>
  </sheetData>
  <customSheetViews>
    <customSheetView guid="{CDACE462-E102-46FB-B7AD-F64470052348}" showPageBreaks="1" printArea="1">
      <selection sqref="A1:E1"/>
      <pageMargins left="0.7" right="0.7" top="0.75" bottom="0.75" header="0.3" footer="0.3"/>
      <pageSetup orientation="portrait" r:id="rId1"/>
      <headerFooter alignWithMargins="0"/>
    </customSheetView>
    <customSheetView guid="{637755B1-4BDF-461E-9042-7506CE7F45C7}" showPageBreaks="1" printArea="1">
      <selection sqref="A1:E1"/>
      <pageMargins left="0.7" right="0.7" top="0.75" bottom="0.75" header="0.3" footer="0.3"/>
      <pageSetup orientation="portrait" r:id="rId2"/>
      <headerFooter alignWithMargins="0"/>
    </customSheetView>
  </customSheetViews>
  <mergeCells count="9">
    <mergeCell ref="A76:E76"/>
    <mergeCell ref="A1:E1"/>
    <mergeCell ref="A2:A3"/>
    <mergeCell ref="B2:C2"/>
    <mergeCell ref="D2:E2"/>
    <mergeCell ref="A47:E47"/>
    <mergeCell ref="A48:A49"/>
    <mergeCell ref="B48:C48"/>
    <mergeCell ref="D48:E48"/>
  </mergeCells>
  <pageMargins left="0.7" right="0.7" top="0.75" bottom="0.75" header="0.3" footer="0.3"/>
  <pageSetup orientation="portrait" r:id="rId3"/>
  <headerFooter alignWithMargins="0"/>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4"/>
  <sheetViews>
    <sheetView zoomScaleNormal="100" workbookViewId="0">
      <selection sqref="A1:F1"/>
    </sheetView>
  </sheetViews>
  <sheetFormatPr defaultColWidth="9" defaultRowHeight="12.75" x14ac:dyDescent="0.25"/>
  <cols>
    <col min="1" max="1" width="30.42578125" style="454" customWidth="1"/>
    <col min="2" max="2" width="11.5703125" style="463" customWidth="1"/>
    <col min="3" max="5" width="11.5703125" style="454" customWidth="1"/>
    <col min="6" max="6" width="12.85546875" style="454" customWidth="1"/>
    <col min="7" max="256" width="9" style="197"/>
    <col min="257" max="257" width="18.7109375" style="197" customWidth="1"/>
    <col min="258" max="258" width="23.28515625" style="197" customWidth="1"/>
    <col min="259" max="259" width="11.140625" style="197" customWidth="1"/>
    <col min="260" max="260" width="20.5703125" style="197" customWidth="1"/>
    <col min="261" max="261" width="10.85546875" style="197" customWidth="1"/>
    <col min="262" max="512" width="9" style="197"/>
    <col min="513" max="513" width="18.7109375" style="197" customWidth="1"/>
    <col min="514" max="514" width="23.28515625" style="197" customWidth="1"/>
    <col min="515" max="515" width="11.140625" style="197" customWidth="1"/>
    <col min="516" max="516" width="20.5703125" style="197" customWidth="1"/>
    <col min="517" max="517" width="10.85546875" style="197" customWidth="1"/>
    <col min="518" max="768" width="9" style="197"/>
    <col min="769" max="769" width="18.7109375" style="197" customWidth="1"/>
    <col min="770" max="770" width="23.28515625" style="197" customWidth="1"/>
    <col min="771" max="771" width="11.140625" style="197" customWidth="1"/>
    <col min="772" max="772" width="20.5703125" style="197" customWidth="1"/>
    <col min="773" max="773" width="10.85546875" style="197" customWidth="1"/>
    <col min="774" max="1024" width="9" style="197"/>
    <col min="1025" max="1025" width="18.7109375" style="197" customWidth="1"/>
    <col min="1026" max="1026" width="23.28515625" style="197" customWidth="1"/>
    <col min="1027" max="1027" width="11.140625" style="197" customWidth="1"/>
    <col min="1028" max="1028" width="20.5703125" style="197" customWidth="1"/>
    <col min="1029" max="1029" width="10.85546875" style="197" customWidth="1"/>
    <col min="1030" max="1280" width="9" style="197"/>
    <col min="1281" max="1281" width="18.7109375" style="197" customWidth="1"/>
    <col min="1282" max="1282" width="23.28515625" style="197" customWidth="1"/>
    <col min="1283" max="1283" width="11.140625" style="197" customWidth="1"/>
    <col min="1284" max="1284" width="20.5703125" style="197" customWidth="1"/>
    <col min="1285" max="1285" width="10.85546875" style="197" customWidth="1"/>
    <col min="1286" max="1536" width="9" style="197"/>
    <col min="1537" max="1537" width="18.7109375" style="197" customWidth="1"/>
    <col min="1538" max="1538" width="23.28515625" style="197" customWidth="1"/>
    <col min="1539" max="1539" width="11.140625" style="197" customWidth="1"/>
    <col min="1540" max="1540" width="20.5703125" style="197" customWidth="1"/>
    <col min="1541" max="1541" width="10.85546875" style="197" customWidth="1"/>
    <col min="1542" max="1792" width="9" style="197"/>
    <col min="1793" max="1793" width="18.7109375" style="197" customWidth="1"/>
    <col min="1794" max="1794" width="23.28515625" style="197" customWidth="1"/>
    <col min="1795" max="1795" width="11.140625" style="197" customWidth="1"/>
    <col min="1796" max="1796" width="20.5703125" style="197" customWidth="1"/>
    <col min="1797" max="1797" width="10.85546875" style="197" customWidth="1"/>
    <col min="1798" max="2048" width="9" style="197"/>
    <col min="2049" max="2049" width="18.7109375" style="197" customWidth="1"/>
    <col min="2050" max="2050" width="23.28515625" style="197" customWidth="1"/>
    <col min="2051" max="2051" width="11.140625" style="197" customWidth="1"/>
    <col min="2052" max="2052" width="20.5703125" style="197" customWidth="1"/>
    <col min="2053" max="2053" width="10.85546875" style="197" customWidth="1"/>
    <col min="2054" max="2304" width="9" style="197"/>
    <col min="2305" max="2305" width="18.7109375" style="197" customWidth="1"/>
    <col min="2306" max="2306" width="23.28515625" style="197" customWidth="1"/>
    <col min="2307" max="2307" width="11.140625" style="197" customWidth="1"/>
    <col min="2308" max="2308" width="20.5703125" style="197" customWidth="1"/>
    <col min="2309" max="2309" width="10.85546875" style="197" customWidth="1"/>
    <col min="2310" max="2560" width="9" style="197"/>
    <col min="2561" max="2561" width="18.7109375" style="197" customWidth="1"/>
    <col min="2562" max="2562" width="23.28515625" style="197" customWidth="1"/>
    <col min="2563" max="2563" width="11.140625" style="197" customWidth="1"/>
    <col min="2564" max="2564" width="20.5703125" style="197" customWidth="1"/>
    <col min="2565" max="2565" width="10.85546875" style="197" customWidth="1"/>
    <col min="2566" max="2816" width="9" style="197"/>
    <col min="2817" max="2817" width="18.7109375" style="197" customWidth="1"/>
    <col min="2818" max="2818" width="23.28515625" style="197" customWidth="1"/>
    <col min="2819" max="2819" width="11.140625" style="197" customWidth="1"/>
    <col min="2820" max="2820" width="20.5703125" style="197" customWidth="1"/>
    <col min="2821" max="2821" width="10.85546875" style="197" customWidth="1"/>
    <col min="2822" max="3072" width="9" style="197"/>
    <col min="3073" max="3073" width="18.7109375" style="197" customWidth="1"/>
    <col min="3074" max="3074" width="23.28515625" style="197" customWidth="1"/>
    <col min="3075" max="3075" width="11.140625" style="197" customWidth="1"/>
    <col min="3076" max="3076" width="20.5703125" style="197" customWidth="1"/>
    <col min="3077" max="3077" width="10.85546875" style="197" customWidth="1"/>
    <col min="3078" max="3328" width="9" style="197"/>
    <col min="3329" max="3329" width="18.7109375" style="197" customWidth="1"/>
    <col min="3330" max="3330" width="23.28515625" style="197" customWidth="1"/>
    <col min="3331" max="3331" width="11.140625" style="197" customWidth="1"/>
    <col min="3332" max="3332" width="20.5703125" style="197" customWidth="1"/>
    <col min="3333" max="3333" width="10.85546875" style="197" customWidth="1"/>
    <col min="3334" max="3584" width="9" style="197"/>
    <col min="3585" max="3585" width="18.7109375" style="197" customWidth="1"/>
    <col min="3586" max="3586" width="23.28515625" style="197" customWidth="1"/>
    <col min="3587" max="3587" width="11.140625" style="197" customWidth="1"/>
    <col min="3588" max="3588" width="20.5703125" style="197" customWidth="1"/>
    <col min="3589" max="3589" width="10.85546875" style="197" customWidth="1"/>
    <col min="3590" max="3840" width="9" style="197"/>
    <col min="3841" max="3841" width="18.7109375" style="197" customWidth="1"/>
    <col min="3842" max="3842" width="23.28515625" style="197" customWidth="1"/>
    <col min="3843" max="3843" width="11.140625" style="197" customWidth="1"/>
    <col min="3844" max="3844" width="20.5703125" style="197" customWidth="1"/>
    <col min="3845" max="3845" width="10.85546875" style="197" customWidth="1"/>
    <col min="3846" max="4096" width="9" style="197"/>
    <col min="4097" max="4097" width="18.7109375" style="197" customWidth="1"/>
    <col min="4098" max="4098" width="23.28515625" style="197" customWidth="1"/>
    <col min="4099" max="4099" width="11.140625" style="197" customWidth="1"/>
    <col min="4100" max="4100" width="20.5703125" style="197" customWidth="1"/>
    <col min="4101" max="4101" width="10.85546875" style="197" customWidth="1"/>
    <col min="4102" max="4352" width="9" style="197"/>
    <col min="4353" max="4353" width="18.7109375" style="197" customWidth="1"/>
    <col min="4354" max="4354" width="23.28515625" style="197" customWidth="1"/>
    <col min="4355" max="4355" width="11.140625" style="197" customWidth="1"/>
    <col min="4356" max="4356" width="20.5703125" style="197" customWidth="1"/>
    <col min="4357" max="4357" width="10.85546875" style="197" customWidth="1"/>
    <col min="4358" max="4608" width="9" style="197"/>
    <col min="4609" max="4609" width="18.7109375" style="197" customWidth="1"/>
    <col min="4610" max="4610" width="23.28515625" style="197" customWidth="1"/>
    <col min="4611" max="4611" width="11.140625" style="197" customWidth="1"/>
    <col min="4612" max="4612" width="20.5703125" style="197" customWidth="1"/>
    <col min="4613" max="4613" width="10.85546875" style="197" customWidth="1"/>
    <col min="4614" max="4864" width="9" style="197"/>
    <col min="4865" max="4865" width="18.7109375" style="197" customWidth="1"/>
    <col min="4866" max="4866" width="23.28515625" style="197" customWidth="1"/>
    <col min="4867" max="4867" width="11.140625" style="197" customWidth="1"/>
    <col min="4868" max="4868" width="20.5703125" style="197" customWidth="1"/>
    <col min="4869" max="4869" width="10.85546875" style="197" customWidth="1"/>
    <col min="4870" max="5120" width="9" style="197"/>
    <col min="5121" max="5121" width="18.7109375" style="197" customWidth="1"/>
    <col min="5122" max="5122" width="23.28515625" style="197" customWidth="1"/>
    <col min="5123" max="5123" width="11.140625" style="197" customWidth="1"/>
    <col min="5124" max="5124" width="20.5703125" style="197" customWidth="1"/>
    <col min="5125" max="5125" width="10.85546875" style="197" customWidth="1"/>
    <col min="5126" max="5376" width="9" style="197"/>
    <col min="5377" max="5377" width="18.7109375" style="197" customWidth="1"/>
    <col min="5378" max="5378" width="23.28515625" style="197" customWidth="1"/>
    <col min="5379" max="5379" width="11.140625" style="197" customWidth="1"/>
    <col min="5380" max="5380" width="20.5703125" style="197" customWidth="1"/>
    <col min="5381" max="5381" width="10.85546875" style="197" customWidth="1"/>
    <col min="5382" max="5632" width="9" style="197"/>
    <col min="5633" max="5633" width="18.7109375" style="197" customWidth="1"/>
    <col min="5634" max="5634" width="23.28515625" style="197" customWidth="1"/>
    <col min="5635" max="5635" width="11.140625" style="197" customWidth="1"/>
    <col min="5636" max="5636" width="20.5703125" style="197" customWidth="1"/>
    <col min="5637" max="5637" width="10.85546875" style="197" customWidth="1"/>
    <col min="5638" max="5888" width="9" style="197"/>
    <col min="5889" max="5889" width="18.7109375" style="197" customWidth="1"/>
    <col min="5890" max="5890" width="23.28515625" style="197" customWidth="1"/>
    <col min="5891" max="5891" width="11.140625" style="197" customWidth="1"/>
    <col min="5892" max="5892" width="20.5703125" style="197" customWidth="1"/>
    <col min="5893" max="5893" width="10.85546875" style="197" customWidth="1"/>
    <col min="5894" max="6144" width="9" style="197"/>
    <col min="6145" max="6145" width="18.7109375" style="197" customWidth="1"/>
    <col min="6146" max="6146" width="23.28515625" style="197" customWidth="1"/>
    <col min="6147" max="6147" width="11.140625" style="197" customWidth="1"/>
    <col min="6148" max="6148" width="20.5703125" style="197" customWidth="1"/>
    <col min="6149" max="6149" width="10.85546875" style="197" customWidth="1"/>
    <col min="6150" max="6400" width="9" style="197"/>
    <col min="6401" max="6401" width="18.7109375" style="197" customWidth="1"/>
    <col min="6402" max="6402" width="23.28515625" style="197" customWidth="1"/>
    <col min="6403" max="6403" width="11.140625" style="197" customWidth="1"/>
    <col min="6404" max="6404" width="20.5703125" style="197" customWidth="1"/>
    <col min="6405" max="6405" width="10.85546875" style="197" customWidth="1"/>
    <col min="6406" max="6656" width="9" style="197"/>
    <col min="6657" max="6657" width="18.7109375" style="197" customWidth="1"/>
    <col min="6658" max="6658" width="23.28515625" style="197" customWidth="1"/>
    <col min="6659" max="6659" width="11.140625" style="197" customWidth="1"/>
    <col min="6660" max="6660" width="20.5703125" style="197" customWidth="1"/>
    <col min="6661" max="6661" width="10.85546875" style="197" customWidth="1"/>
    <col min="6662" max="6912" width="9" style="197"/>
    <col min="6913" max="6913" width="18.7109375" style="197" customWidth="1"/>
    <col min="6914" max="6914" width="23.28515625" style="197" customWidth="1"/>
    <col min="6915" max="6915" width="11.140625" style="197" customWidth="1"/>
    <col min="6916" max="6916" width="20.5703125" style="197" customWidth="1"/>
    <col min="6917" max="6917" width="10.85546875" style="197" customWidth="1"/>
    <col min="6918" max="7168" width="9" style="197"/>
    <col min="7169" max="7169" width="18.7109375" style="197" customWidth="1"/>
    <col min="7170" max="7170" width="23.28515625" style="197" customWidth="1"/>
    <col min="7171" max="7171" width="11.140625" style="197" customWidth="1"/>
    <col min="7172" max="7172" width="20.5703125" style="197" customWidth="1"/>
    <col min="7173" max="7173" width="10.85546875" style="197" customWidth="1"/>
    <col min="7174" max="7424" width="9" style="197"/>
    <col min="7425" max="7425" width="18.7109375" style="197" customWidth="1"/>
    <col min="7426" max="7426" width="23.28515625" style="197" customWidth="1"/>
    <col min="7427" max="7427" width="11.140625" style="197" customWidth="1"/>
    <col min="7428" max="7428" width="20.5703125" style="197" customWidth="1"/>
    <col min="7429" max="7429" width="10.85546875" style="197" customWidth="1"/>
    <col min="7430" max="7680" width="9" style="197"/>
    <col min="7681" max="7681" width="18.7109375" style="197" customWidth="1"/>
    <col min="7682" max="7682" width="23.28515625" style="197" customWidth="1"/>
    <col min="7683" max="7683" width="11.140625" style="197" customWidth="1"/>
    <col min="7684" max="7684" width="20.5703125" style="197" customWidth="1"/>
    <col min="7685" max="7685" width="10.85546875" style="197" customWidth="1"/>
    <col min="7686" max="7936" width="9" style="197"/>
    <col min="7937" max="7937" width="18.7109375" style="197" customWidth="1"/>
    <col min="7938" max="7938" width="23.28515625" style="197" customWidth="1"/>
    <col min="7939" max="7939" width="11.140625" style="197" customWidth="1"/>
    <col min="7940" max="7940" width="20.5703125" style="197" customWidth="1"/>
    <col min="7941" max="7941" width="10.85546875" style="197" customWidth="1"/>
    <col min="7942" max="8192" width="9" style="197"/>
    <col min="8193" max="8193" width="18.7109375" style="197" customWidth="1"/>
    <col min="8194" max="8194" width="23.28515625" style="197" customWidth="1"/>
    <col min="8195" max="8195" width="11.140625" style="197" customWidth="1"/>
    <col min="8196" max="8196" width="20.5703125" style="197" customWidth="1"/>
    <col min="8197" max="8197" width="10.85546875" style="197" customWidth="1"/>
    <col min="8198" max="8448" width="9" style="197"/>
    <col min="8449" max="8449" width="18.7109375" style="197" customWidth="1"/>
    <col min="8450" max="8450" width="23.28515625" style="197" customWidth="1"/>
    <col min="8451" max="8451" width="11.140625" style="197" customWidth="1"/>
    <col min="8452" max="8452" width="20.5703125" style="197" customWidth="1"/>
    <col min="8453" max="8453" width="10.85546875" style="197" customWidth="1"/>
    <col min="8454" max="8704" width="9" style="197"/>
    <col min="8705" max="8705" width="18.7109375" style="197" customWidth="1"/>
    <col min="8706" max="8706" width="23.28515625" style="197" customWidth="1"/>
    <col min="8707" max="8707" width="11.140625" style="197" customWidth="1"/>
    <col min="8708" max="8708" width="20.5703125" style="197" customWidth="1"/>
    <col min="8709" max="8709" width="10.85546875" style="197" customWidth="1"/>
    <col min="8710" max="8960" width="9" style="197"/>
    <col min="8961" max="8961" width="18.7109375" style="197" customWidth="1"/>
    <col min="8962" max="8962" width="23.28515625" style="197" customWidth="1"/>
    <col min="8963" max="8963" width="11.140625" style="197" customWidth="1"/>
    <col min="8964" max="8964" width="20.5703125" style="197" customWidth="1"/>
    <col min="8965" max="8965" width="10.85546875" style="197" customWidth="1"/>
    <col min="8966" max="9216" width="9" style="197"/>
    <col min="9217" max="9217" width="18.7109375" style="197" customWidth="1"/>
    <col min="9218" max="9218" width="23.28515625" style="197" customWidth="1"/>
    <col min="9219" max="9219" width="11.140625" style="197" customWidth="1"/>
    <col min="9220" max="9220" width="20.5703125" style="197" customWidth="1"/>
    <col min="9221" max="9221" width="10.85546875" style="197" customWidth="1"/>
    <col min="9222" max="9472" width="9" style="197"/>
    <col min="9473" max="9473" width="18.7109375" style="197" customWidth="1"/>
    <col min="9474" max="9474" width="23.28515625" style="197" customWidth="1"/>
    <col min="9475" max="9475" width="11.140625" style="197" customWidth="1"/>
    <col min="9476" max="9476" width="20.5703125" style="197" customWidth="1"/>
    <col min="9477" max="9477" width="10.85546875" style="197" customWidth="1"/>
    <col min="9478" max="9728" width="9" style="197"/>
    <col min="9729" max="9729" width="18.7109375" style="197" customWidth="1"/>
    <col min="9730" max="9730" width="23.28515625" style="197" customWidth="1"/>
    <col min="9731" max="9731" width="11.140625" style="197" customWidth="1"/>
    <col min="9732" max="9732" width="20.5703125" style="197" customWidth="1"/>
    <col min="9733" max="9733" width="10.85546875" style="197" customWidth="1"/>
    <col min="9734" max="9984" width="9" style="197"/>
    <col min="9985" max="9985" width="18.7109375" style="197" customWidth="1"/>
    <col min="9986" max="9986" width="23.28515625" style="197" customWidth="1"/>
    <col min="9987" max="9987" width="11.140625" style="197" customWidth="1"/>
    <col min="9988" max="9988" width="20.5703125" style="197" customWidth="1"/>
    <col min="9989" max="9989" width="10.85546875" style="197" customWidth="1"/>
    <col min="9990" max="10240" width="9" style="197"/>
    <col min="10241" max="10241" width="18.7109375" style="197" customWidth="1"/>
    <col min="10242" max="10242" width="23.28515625" style="197" customWidth="1"/>
    <col min="10243" max="10243" width="11.140625" style="197" customWidth="1"/>
    <col min="10244" max="10244" width="20.5703125" style="197" customWidth="1"/>
    <col min="10245" max="10245" width="10.85546875" style="197" customWidth="1"/>
    <col min="10246" max="10496" width="9" style="197"/>
    <col min="10497" max="10497" width="18.7109375" style="197" customWidth="1"/>
    <col min="10498" max="10498" width="23.28515625" style="197" customWidth="1"/>
    <col min="10499" max="10499" width="11.140625" style="197" customWidth="1"/>
    <col min="10500" max="10500" width="20.5703125" style="197" customWidth="1"/>
    <col min="10501" max="10501" width="10.85546875" style="197" customWidth="1"/>
    <col min="10502" max="10752" width="9" style="197"/>
    <col min="10753" max="10753" width="18.7109375" style="197" customWidth="1"/>
    <col min="10754" max="10754" width="23.28515625" style="197" customWidth="1"/>
    <col min="10755" max="10755" width="11.140625" style="197" customWidth="1"/>
    <col min="10756" max="10756" width="20.5703125" style="197" customWidth="1"/>
    <col min="10757" max="10757" width="10.85546875" style="197" customWidth="1"/>
    <col min="10758" max="11008" width="9" style="197"/>
    <col min="11009" max="11009" width="18.7109375" style="197" customWidth="1"/>
    <col min="11010" max="11010" width="23.28515625" style="197" customWidth="1"/>
    <col min="11011" max="11011" width="11.140625" style="197" customWidth="1"/>
    <col min="11012" max="11012" width="20.5703125" style="197" customWidth="1"/>
    <col min="11013" max="11013" width="10.85546875" style="197" customWidth="1"/>
    <col min="11014" max="11264" width="9" style="197"/>
    <col min="11265" max="11265" width="18.7109375" style="197" customWidth="1"/>
    <col min="11266" max="11266" width="23.28515625" style="197" customWidth="1"/>
    <col min="11267" max="11267" width="11.140625" style="197" customWidth="1"/>
    <col min="11268" max="11268" width="20.5703125" style="197" customWidth="1"/>
    <col min="11269" max="11269" width="10.85546875" style="197" customWidth="1"/>
    <col min="11270" max="11520" width="9" style="197"/>
    <col min="11521" max="11521" width="18.7109375" style="197" customWidth="1"/>
    <col min="11522" max="11522" width="23.28515625" style="197" customWidth="1"/>
    <col min="11523" max="11523" width="11.140625" style="197" customWidth="1"/>
    <col min="11524" max="11524" width="20.5703125" style="197" customWidth="1"/>
    <col min="11525" max="11525" width="10.85546875" style="197" customWidth="1"/>
    <col min="11526" max="11776" width="9" style="197"/>
    <col min="11777" max="11777" width="18.7109375" style="197" customWidth="1"/>
    <col min="11778" max="11778" width="23.28515625" style="197" customWidth="1"/>
    <col min="11779" max="11779" width="11.140625" style="197" customWidth="1"/>
    <col min="11780" max="11780" width="20.5703125" style="197" customWidth="1"/>
    <col min="11781" max="11781" width="10.85546875" style="197" customWidth="1"/>
    <col min="11782" max="12032" width="9" style="197"/>
    <col min="12033" max="12033" width="18.7109375" style="197" customWidth="1"/>
    <col min="12034" max="12034" width="23.28515625" style="197" customWidth="1"/>
    <col min="12035" max="12035" width="11.140625" style="197" customWidth="1"/>
    <col min="12036" max="12036" width="20.5703125" style="197" customWidth="1"/>
    <col min="12037" max="12037" width="10.85546875" style="197" customWidth="1"/>
    <col min="12038" max="12288" width="9" style="197"/>
    <col min="12289" max="12289" width="18.7109375" style="197" customWidth="1"/>
    <col min="12290" max="12290" width="23.28515625" style="197" customWidth="1"/>
    <col min="12291" max="12291" width="11.140625" style="197" customWidth="1"/>
    <col min="12292" max="12292" width="20.5703125" style="197" customWidth="1"/>
    <col min="12293" max="12293" width="10.85546875" style="197" customWidth="1"/>
    <col min="12294" max="12544" width="9" style="197"/>
    <col min="12545" max="12545" width="18.7109375" style="197" customWidth="1"/>
    <col min="12546" max="12546" width="23.28515625" style="197" customWidth="1"/>
    <col min="12547" max="12547" width="11.140625" style="197" customWidth="1"/>
    <col min="12548" max="12548" width="20.5703125" style="197" customWidth="1"/>
    <col min="12549" max="12549" width="10.85546875" style="197" customWidth="1"/>
    <col min="12550" max="12800" width="9" style="197"/>
    <col min="12801" max="12801" width="18.7109375" style="197" customWidth="1"/>
    <col min="12802" max="12802" width="23.28515625" style="197" customWidth="1"/>
    <col min="12803" max="12803" width="11.140625" style="197" customWidth="1"/>
    <col min="12804" max="12804" width="20.5703125" style="197" customWidth="1"/>
    <col min="12805" max="12805" width="10.85546875" style="197" customWidth="1"/>
    <col min="12806" max="13056" width="9" style="197"/>
    <col min="13057" max="13057" width="18.7109375" style="197" customWidth="1"/>
    <col min="13058" max="13058" width="23.28515625" style="197" customWidth="1"/>
    <col min="13059" max="13059" width="11.140625" style="197" customWidth="1"/>
    <col min="13060" max="13060" width="20.5703125" style="197" customWidth="1"/>
    <col min="13061" max="13061" width="10.85546875" style="197" customWidth="1"/>
    <col min="13062" max="13312" width="9" style="197"/>
    <col min="13313" max="13313" width="18.7109375" style="197" customWidth="1"/>
    <col min="13314" max="13314" width="23.28515625" style="197" customWidth="1"/>
    <col min="13315" max="13315" width="11.140625" style="197" customWidth="1"/>
    <col min="13316" max="13316" width="20.5703125" style="197" customWidth="1"/>
    <col min="13317" max="13317" width="10.85546875" style="197" customWidth="1"/>
    <col min="13318" max="13568" width="9" style="197"/>
    <col min="13569" max="13569" width="18.7109375" style="197" customWidth="1"/>
    <col min="13570" max="13570" width="23.28515625" style="197" customWidth="1"/>
    <col min="13571" max="13571" width="11.140625" style="197" customWidth="1"/>
    <col min="13572" max="13572" width="20.5703125" style="197" customWidth="1"/>
    <col min="13573" max="13573" width="10.85546875" style="197" customWidth="1"/>
    <col min="13574" max="13824" width="9" style="197"/>
    <col min="13825" max="13825" width="18.7109375" style="197" customWidth="1"/>
    <col min="13826" max="13826" width="23.28515625" style="197" customWidth="1"/>
    <col min="13827" max="13827" width="11.140625" style="197" customWidth="1"/>
    <col min="13828" max="13828" width="20.5703125" style="197" customWidth="1"/>
    <col min="13829" max="13829" width="10.85546875" style="197" customWidth="1"/>
    <col min="13830" max="14080" width="9" style="197"/>
    <col min="14081" max="14081" width="18.7109375" style="197" customWidth="1"/>
    <col min="14082" max="14082" width="23.28515625" style="197" customWidth="1"/>
    <col min="14083" max="14083" width="11.140625" style="197" customWidth="1"/>
    <col min="14084" max="14084" width="20.5703125" style="197" customWidth="1"/>
    <col min="14085" max="14085" width="10.85546875" style="197" customWidth="1"/>
    <col min="14086" max="14336" width="9" style="197"/>
    <col min="14337" max="14337" width="18.7109375" style="197" customWidth="1"/>
    <col min="14338" max="14338" width="23.28515625" style="197" customWidth="1"/>
    <col min="14339" max="14339" width="11.140625" style="197" customWidth="1"/>
    <col min="14340" max="14340" width="20.5703125" style="197" customWidth="1"/>
    <col min="14341" max="14341" width="10.85546875" style="197" customWidth="1"/>
    <col min="14342" max="14592" width="9" style="197"/>
    <col min="14593" max="14593" width="18.7109375" style="197" customWidth="1"/>
    <col min="14594" max="14594" width="23.28515625" style="197" customWidth="1"/>
    <col min="14595" max="14595" width="11.140625" style="197" customWidth="1"/>
    <col min="14596" max="14596" width="20.5703125" style="197" customWidth="1"/>
    <col min="14597" max="14597" width="10.85546875" style="197" customWidth="1"/>
    <col min="14598" max="14848" width="9" style="197"/>
    <col min="14849" max="14849" width="18.7109375" style="197" customWidth="1"/>
    <col min="14850" max="14850" width="23.28515625" style="197" customWidth="1"/>
    <col min="14851" max="14851" width="11.140625" style="197" customWidth="1"/>
    <col min="14852" max="14852" width="20.5703125" style="197" customWidth="1"/>
    <col min="14853" max="14853" width="10.85546875" style="197" customWidth="1"/>
    <col min="14854" max="15104" width="9" style="197"/>
    <col min="15105" max="15105" width="18.7109375" style="197" customWidth="1"/>
    <col min="15106" max="15106" width="23.28515625" style="197" customWidth="1"/>
    <col min="15107" max="15107" width="11.140625" style="197" customWidth="1"/>
    <col min="15108" max="15108" width="20.5703125" style="197" customWidth="1"/>
    <col min="15109" max="15109" width="10.85546875" style="197" customWidth="1"/>
    <col min="15110" max="15360" width="9" style="197"/>
    <col min="15361" max="15361" width="18.7109375" style="197" customWidth="1"/>
    <col min="15362" max="15362" width="23.28515625" style="197" customWidth="1"/>
    <col min="15363" max="15363" width="11.140625" style="197" customWidth="1"/>
    <col min="15364" max="15364" width="20.5703125" style="197" customWidth="1"/>
    <col min="15365" max="15365" width="10.85546875" style="197" customWidth="1"/>
    <col min="15366" max="15616" width="9" style="197"/>
    <col min="15617" max="15617" width="18.7109375" style="197" customWidth="1"/>
    <col min="15618" max="15618" width="23.28515625" style="197" customWidth="1"/>
    <col min="15619" max="15619" width="11.140625" style="197" customWidth="1"/>
    <col min="15620" max="15620" width="20.5703125" style="197" customWidth="1"/>
    <col min="15621" max="15621" width="10.85546875" style="197" customWidth="1"/>
    <col min="15622" max="15872" width="9" style="197"/>
    <col min="15873" max="15873" width="18.7109375" style="197" customWidth="1"/>
    <col min="15874" max="15874" width="23.28515625" style="197" customWidth="1"/>
    <col min="15875" max="15875" width="11.140625" style="197" customWidth="1"/>
    <col min="15876" max="15876" width="20.5703125" style="197" customWidth="1"/>
    <col min="15877" max="15877" width="10.85546875" style="197" customWidth="1"/>
    <col min="15878" max="16128" width="9" style="197"/>
    <col min="16129" max="16129" width="18.7109375" style="197" customWidth="1"/>
    <col min="16130" max="16130" width="23.28515625" style="197" customWidth="1"/>
    <col min="16131" max="16131" width="11.140625" style="197" customWidth="1"/>
    <col min="16132" max="16132" width="20.5703125" style="197" customWidth="1"/>
    <col min="16133" max="16133" width="10.85546875" style="197" customWidth="1"/>
    <col min="16134" max="16384" width="9" style="197"/>
  </cols>
  <sheetData>
    <row r="1" spans="1:6" s="195" customFormat="1" ht="18.75" customHeight="1" x14ac:dyDescent="0.25">
      <c r="A1" s="1172" t="s">
        <v>1238</v>
      </c>
      <c r="B1" s="1173"/>
      <c r="C1" s="1173"/>
      <c r="D1" s="1173"/>
      <c r="E1" s="1173"/>
      <c r="F1" s="1174"/>
    </row>
    <row r="2" spans="1:6" s="196" customFormat="1" ht="12.75" customHeight="1" x14ac:dyDescent="0.25">
      <c r="A2" s="461"/>
      <c r="B2" s="1201" t="s">
        <v>983</v>
      </c>
      <c r="C2" s="1201"/>
      <c r="D2" s="1201"/>
      <c r="E2" s="1201"/>
      <c r="F2" s="1202"/>
    </row>
    <row r="3" spans="1:6" s="196" customFormat="1" x14ac:dyDescent="0.25">
      <c r="A3" s="456" t="s">
        <v>1</v>
      </c>
      <c r="B3" s="459">
        <v>2</v>
      </c>
      <c r="C3" s="459">
        <v>3</v>
      </c>
      <c r="D3" s="459">
        <v>4</v>
      </c>
      <c r="E3" s="459">
        <v>5</v>
      </c>
      <c r="F3" s="460">
        <v>6</v>
      </c>
    </row>
    <row r="4" spans="1:6" ht="15" customHeight="1" x14ac:dyDescent="0.25">
      <c r="A4" s="531" t="s">
        <v>7</v>
      </c>
      <c r="B4" s="588">
        <v>190</v>
      </c>
      <c r="C4" s="588">
        <v>215</v>
      </c>
      <c r="D4" s="588">
        <v>245</v>
      </c>
      <c r="E4" s="588">
        <v>275</v>
      </c>
      <c r="F4" s="589">
        <v>305</v>
      </c>
    </row>
    <row r="5" spans="1:6" ht="15" customHeight="1" x14ac:dyDescent="0.25">
      <c r="A5" s="531" t="s">
        <v>10</v>
      </c>
      <c r="B5" s="588">
        <v>821</v>
      </c>
      <c r="C5" s="588">
        <v>923</v>
      </c>
      <c r="D5" s="588">
        <v>1025</v>
      </c>
      <c r="E5" s="588">
        <v>1127</v>
      </c>
      <c r="F5" s="589">
        <v>1229</v>
      </c>
    </row>
    <row r="6" spans="1:6" ht="15" customHeight="1" x14ac:dyDescent="0.25">
      <c r="A6" s="531" t="s">
        <v>14</v>
      </c>
      <c r="B6" s="588">
        <v>220</v>
      </c>
      <c r="C6" s="588">
        <v>277</v>
      </c>
      <c r="D6" s="588">
        <v>334</v>
      </c>
      <c r="E6" s="588">
        <v>392</v>
      </c>
      <c r="F6" s="589">
        <v>448</v>
      </c>
    </row>
    <row r="7" spans="1:6" ht="15" customHeight="1" x14ac:dyDescent="0.25">
      <c r="A7" s="531" t="s">
        <v>17</v>
      </c>
      <c r="B7" s="588">
        <v>162</v>
      </c>
      <c r="C7" s="588">
        <v>204</v>
      </c>
      <c r="D7" s="588">
        <v>247</v>
      </c>
      <c r="E7" s="588">
        <v>286</v>
      </c>
      <c r="F7" s="589">
        <v>331</v>
      </c>
    </row>
    <row r="8" spans="1:6" ht="15" customHeight="1" x14ac:dyDescent="0.25">
      <c r="A8" s="531" t="s">
        <v>288</v>
      </c>
      <c r="B8" s="588" t="s">
        <v>556</v>
      </c>
      <c r="C8" s="588" t="s">
        <v>556</v>
      </c>
      <c r="D8" s="588" t="s">
        <v>556</v>
      </c>
      <c r="E8" s="588" t="s">
        <v>556</v>
      </c>
      <c r="F8" s="589" t="s">
        <v>556</v>
      </c>
    </row>
    <row r="9" spans="1:6" ht="15" customHeight="1" x14ac:dyDescent="0.25">
      <c r="A9" s="534" t="s">
        <v>463</v>
      </c>
      <c r="B9" s="588">
        <v>542</v>
      </c>
      <c r="C9" s="588">
        <v>670</v>
      </c>
      <c r="D9" s="588">
        <v>800</v>
      </c>
      <c r="E9" s="588">
        <v>909</v>
      </c>
      <c r="F9" s="589">
        <v>1021</v>
      </c>
    </row>
    <row r="10" spans="1:6" ht="15" customHeight="1" x14ac:dyDescent="0.25">
      <c r="A10" s="534" t="s">
        <v>461</v>
      </c>
      <c r="B10" s="588">
        <v>606</v>
      </c>
      <c r="C10" s="588">
        <v>750</v>
      </c>
      <c r="D10" s="588">
        <v>891</v>
      </c>
      <c r="E10" s="588">
        <v>1014</v>
      </c>
      <c r="F10" s="589">
        <v>1140</v>
      </c>
    </row>
    <row r="11" spans="1:6" ht="15" customHeight="1" x14ac:dyDescent="0.25">
      <c r="A11" s="531" t="s">
        <v>1149</v>
      </c>
      <c r="B11" s="588">
        <v>364</v>
      </c>
      <c r="C11" s="588">
        <v>462</v>
      </c>
      <c r="D11" s="588">
        <v>561</v>
      </c>
      <c r="E11" s="588">
        <v>665</v>
      </c>
      <c r="F11" s="589">
        <v>767</v>
      </c>
    </row>
    <row r="12" spans="1:6" ht="15" customHeight="1" x14ac:dyDescent="0.25">
      <c r="A12" s="531" t="s">
        <v>1146</v>
      </c>
      <c r="B12" s="588">
        <v>470</v>
      </c>
      <c r="C12" s="588">
        <v>576</v>
      </c>
      <c r="D12" s="588">
        <v>677</v>
      </c>
      <c r="E12" s="588">
        <v>775</v>
      </c>
      <c r="F12" s="589">
        <v>877</v>
      </c>
    </row>
    <row r="13" spans="1:6" ht="15" customHeight="1" x14ac:dyDescent="0.25">
      <c r="A13" s="531" t="s">
        <v>27</v>
      </c>
      <c r="B13" s="588">
        <v>270</v>
      </c>
      <c r="C13" s="588">
        <v>338</v>
      </c>
      <c r="D13" s="588">
        <v>407</v>
      </c>
      <c r="E13" s="588">
        <v>475</v>
      </c>
      <c r="F13" s="589">
        <v>544</v>
      </c>
    </row>
    <row r="14" spans="1:6" ht="15" customHeight="1" x14ac:dyDescent="0.25">
      <c r="A14" s="531" t="s">
        <v>139</v>
      </c>
      <c r="B14" s="588">
        <v>336</v>
      </c>
      <c r="C14" s="588">
        <v>428</v>
      </c>
      <c r="D14" s="588">
        <v>523</v>
      </c>
      <c r="E14" s="588">
        <v>602</v>
      </c>
      <c r="F14" s="589">
        <v>708</v>
      </c>
    </row>
    <row r="15" spans="1:6" ht="15" customHeight="1" x14ac:dyDescent="0.25">
      <c r="A15" s="531" t="s">
        <v>31</v>
      </c>
      <c r="B15" s="588">
        <v>241</v>
      </c>
      <c r="C15" s="588">
        <v>303</v>
      </c>
      <c r="D15" s="588">
        <v>364</v>
      </c>
      <c r="E15" s="588">
        <v>426</v>
      </c>
      <c r="F15" s="589">
        <v>487</v>
      </c>
    </row>
    <row r="16" spans="1:6" ht="15" customHeight="1" x14ac:dyDescent="0.25">
      <c r="A16" s="531" t="s">
        <v>33</v>
      </c>
      <c r="B16" s="588">
        <v>235</v>
      </c>
      <c r="C16" s="588">
        <v>280</v>
      </c>
      <c r="D16" s="588">
        <v>330</v>
      </c>
      <c r="E16" s="588">
        <v>378</v>
      </c>
      <c r="F16" s="589">
        <v>410</v>
      </c>
    </row>
    <row r="17" spans="1:6" ht="15" customHeight="1" x14ac:dyDescent="0.25">
      <c r="A17" s="531" t="s">
        <v>1443</v>
      </c>
      <c r="B17" s="588">
        <v>485</v>
      </c>
      <c r="C17" s="588">
        <v>610</v>
      </c>
      <c r="D17" s="588">
        <v>735</v>
      </c>
      <c r="E17" s="588">
        <v>860</v>
      </c>
      <c r="F17" s="589">
        <v>985</v>
      </c>
    </row>
    <row r="18" spans="1:6" ht="15" customHeight="1" x14ac:dyDescent="0.25">
      <c r="A18" s="531" t="s">
        <v>35</v>
      </c>
      <c r="B18" s="588">
        <v>309</v>
      </c>
      <c r="C18" s="588">
        <v>309</v>
      </c>
      <c r="D18" s="588">
        <v>309</v>
      </c>
      <c r="E18" s="588">
        <v>309</v>
      </c>
      <c r="F18" s="589">
        <v>309</v>
      </c>
    </row>
    <row r="19" spans="1:6" ht="15" customHeight="1" x14ac:dyDescent="0.25">
      <c r="A19" s="531" t="s">
        <v>295</v>
      </c>
      <c r="B19" s="588">
        <v>318</v>
      </c>
      <c r="C19" s="588">
        <v>432</v>
      </c>
      <c r="D19" s="588">
        <v>474</v>
      </c>
      <c r="E19" s="588">
        <v>555</v>
      </c>
      <c r="F19" s="589">
        <v>623</v>
      </c>
    </row>
    <row r="20" spans="1:6" ht="15" customHeight="1" x14ac:dyDescent="0.25">
      <c r="A20" s="531" t="s">
        <v>40</v>
      </c>
      <c r="B20" s="588">
        <v>229</v>
      </c>
      <c r="C20" s="588">
        <v>288</v>
      </c>
      <c r="D20" s="588">
        <v>346</v>
      </c>
      <c r="E20" s="588">
        <v>405</v>
      </c>
      <c r="F20" s="589">
        <v>463</v>
      </c>
    </row>
    <row r="21" spans="1:6" ht="15" customHeight="1" x14ac:dyDescent="0.25">
      <c r="A21" s="531" t="s">
        <v>41</v>
      </c>
      <c r="B21" s="588">
        <v>361</v>
      </c>
      <c r="C21" s="588">
        <v>426</v>
      </c>
      <c r="D21" s="588">
        <v>495</v>
      </c>
      <c r="E21" s="588">
        <v>548</v>
      </c>
      <c r="F21" s="589">
        <v>610</v>
      </c>
    </row>
    <row r="22" spans="1:6" ht="15" customHeight="1" x14ac:dyDescent="0.25">
      <c r="A22" s="531" t="s">
        <v>1147</v>
      </c>
      <c r="B22" s="588">
        <v>352</v>
      </c>
      <c r="C22" s="588">
        <v>429</v>
      </c>
      <c r="D22" s="588">
        <v>497</v>
      </c>
      <c r="E22" s="588">
        <v>558</v>
      </c>
      <c r="F22" s="589">
        <v>619</v>
      </c>
    </row>
    <row r="23" spans="1:6" ht="15" customHeight="1" x14ac:dyDescent="0.25">
      <c r="A23" s="531" t="s">
        <v>44</v>
      </c>
      <c r="B23" s="588">
        <v>225</v>
      </c>
      <c r="C23" s="588">
        <v>262</v>
      </c>
      <c r="D23" s="588">
        <v>325</v>
      </c>
      <c r="E23" s="588">
        <v>361</v>
      </c>
      <c r="F23" s="589">
        <v>398</v>
      </c>
    </row>
    <row r="24" spans="1:6" ht="15" customHeight="1" x14ac:dyDescent="0.25">
      <c r="A24" s="531" t="s">
        <v>46</v>
      </c>
      <c r="B24" s="588">
        <v>188</v>
      </c>
      <c r="C24" s="588">
        <v>240</v>
      </c>
      <c r="D24" s="588">
        <v>284</v>
      </c>
      <c r="E24" s="588">
        <v>327</v>
      </c>
      <c r="F24" s="589">
        <v>366</v>
      </c>
    </row>
    <row r="25" spans="1:6" ht="15" customHeight="1" x14ac:dyDescent="0.25">
      <c r="A25" s="531" t="s">
        <v>47</v>
      </c>
      <c r="B25" s="588">
        <v>363</v>
      </c>
      <c r="C25" s="588">
        <v>485</v>
      </c>
      <c r="D25" s="588">
        <v>611</v>
      </c>
      <c r="E25" s="588">
        <v>733</v>
      </c>
      <c r="F25" s="589">
        <v>856</v>
      </c>
    </row>
    <row r="26" spans="1:6" ht="15" customHeight="1" x14ac:dyDescent="0.25">
      <c r="A26" s="531" t="s">
        <v>48</v>
      </c>
      <c r="B26" s="588">
        <v>493</v>
      </c>
      <c r="C26" s="588">
        <v>624</v>
      </c>
      <c r="D26" s="588">
        <v>755</v>
      </c>
      <c r="E26" s="588">
        <v>875</v>
      </c>
      <c r="F26" s="589">
        <v>962</v>
      </c>
    </row>
    <row r="27" spans="1:6" ht="15" customHeight="1" x14ac:dyDescent="0.25">
      <c r="A27" s="531" t="s">
        <v>51</v>
      </c>
      <c r="B27" s="588" t="s">
        <v>556</v>
      </c>
      <c r="C27" s="588" t="s">
        <v>556</v>
      </c>
      <c r="D27" s="588" t="s">
        <v>556</v>
      </c>
      <c r="E27" s="588" t="s">
        <v>556</v>
      </c>
      <c r="F27" s="589" t="s">
        <v>556</v>
      </c>
    </row>
    <row r="28" spans="1:6" ht="15" customHeight="1" x14ac:dyDescent="0.25">
      <c r="A28" s="534" t="s">
        <v>461</v>
      </c>
      <c r="B28" s="588">
        <v>531</v>
      </c>
      <c r="C28" s="588">
        <v>633</v>
      </c>
      <c r="D28" s="588">
        <v>731</v>
      </c>
      <c r="E28" s="588">
        <v>832</v>
      </c>
      <c r="F28" s="589">
        <v>936</v>
      </c>
    </row>
    <row r="29" spans="1:6" ht="15" customHeight="1" x14ac:dyDescent="0.25">
      <c r="A29" s="534" t="s">
        <v>463</v>
      </c>
      <c r="B29" s="588">
        <v>518</v>
      </c>
      <c r="C29" s="588">
        <v>618</v>
      </c>
      <c r="D29" s="588">
        <v>713</v>
      </c>
      <c r="E29" s="588">
        <v>812</v>
      </c>
      <c r="F29" s="589">
        <v>912</v>
      </c>
    </row>
    <row r="30" spans="1:6" ht="15" customHeight="1" x14ac:dyDescent="0.25">
      <c r="A30" s="531" t="s">
        <v>52</v>
      </c>
      <c r="B30" s="588">
        <v>403</v>
      </c>
      <c r="C30" s="588">
        <v>492</v>
      </c>
      <c r="D30" s="588">
        <v>597</v>
      </c>
      <c r="E30" s="588">
        <v>694</v>
      </c>
      <c r="F30" s="589">
        <v>828</v>
      </c>
    </row>
    <row r="31" spans="1:6" ht="15" customHeight="1" x14ac:dyDescent="0.25">
      <c r="A31" s="531" t="s">
        <v>55</v>
      </c>
      <c r="B31" s="588">
        <v>437</v>
      </c>
      <c r="C31" s="588">
        <v>532</v>
      </c>
      <c r="D31" s="588">
        <v>621</v>
      </c>
      <c r="E31" s="588">
        <v>697</v>
      </c>
      <c r="F31" s="589">
        <v>773</v>
      </c>
    </row>
    <row r="32" spans="1:6" ht="15" customHeight="1" x14ac:dyDescent="0.25">
      <c r="A32" s="531" t="s">
        <v>56</v>
      </c>
      <c r="B32" s="588">
        <v>146</v>
      </c>
      <c r="C32" s="588">
        <v>170</v>
      </c>
      <c r="D32" s="588">
        <v>194</v>
      </c>
      <c r="E32" s="588">
        <v>218</v>
      </c>
      <c r="F32" s="589">
        <v>242</v>
      </c>
    </row>
    <row r="33" spans="1:6" ht="15" customHeight="1" x14ac:dyDescent="0.25">
      <c r="A33" s="531" t="s">
        <v>57</v>
      </c>
      <c r="B33" s="588">
        <v>234</v>
      </c>
      <c r="C33" s="588">
        <v>292</v>
      </c>
      <c r="D33" s="588">
        <v>342</v>
      </c>
      <c r="E33" s="588">
        <v>388</v>
      </c>
      <c r="F33" s="589">
        <v>431</v>
      </c>
    </row>
    <row r="34" spans="1:6" ht="15" customHeight="1" x14ac:dyDescent="0.25">
      <c r="A34" s="531" t="s">
        <v>58</v>
      </c>
      <c r="B34" s="588">
        <v>405</v>
      </c>
      <c r="C34" s="588">
        <v>510</v>
      </c>
      <c r="D34" s="588">
        <v>615</v>
      </c>
      <c r="E34" s="588">
        <v>720</v>
      </c>
      <c r="F34" s="589">
        <v>825</v>
      </c>
    </row>
    <row r="35" spans="1:6" ht="15" customHeight="1" x14ac:dyDescent="0.25">
      <c r="A35" s="531" t="s">
        <v>59</v>
      </c>
      <c r="B35" s="588">
        <v>293</v>
      </c>
      <c r="C35" s="588">
        <v>364</v>
      </c>
      <c r="D35" s="588">
        <v>435</v>
      </c>
      <c r="E35" s="588">
        <v>506</v>
      </c>
      <c r="F35" s="589">
        <v>577</v>
      </c>
    </row>
    <row r="36" spans="1:6" ht="15" customHeight="1" x14ac:dyDescent="0.25">
      <c r="A36" s="531" t="s">
        <v>60</v>
      </c>
      <c r="B36" s="588">
        <v>318</v>
      </c>
      <c r="C36" s="588">
        <v>383</v>
      </c>
      <c r="D36" s="588">
        <v>448</v>
      </c>
      <c r="E36" s="588">
        <v>513</v>
      </c>
      <c r="F36" s="589">
        <v>578</v>
      </c>
    </row>
    <row r="37" spans="1:6" ht="15" customHeight="1" x14ac:dyDescent="0.25">
      <c r="A37" s="531" t="s">
        <v>61</v>
      </c>
      <c r="B37" s="588">
        <v>606</v>
      </c>
      <c r="C37" s="588">
        <v>675</v>
      </c>
      <c r="D37" s="588">
        <v>738</v>
      </c>
      <c r="E37" s="588">
        <v>798</v>
      </c>
      <c r="F37" s="589">
        <v>879</v>
      </c>
    </row>
    <row r="38" spans="1:6" ht="15" customHeight="1" x14ac:dyDescent="0.25">
      <c r="A38" s="531" t="s">
        <v>62</v>
      </c>
      <c r="B38" s="588">
        <v>322</v>
      </c>
      <c r="C38" s="588">
        <v>424</v>
      </c>
      <c r="D38" s="588">
        <v>488</v>
      </c>
      <c r="E38" s="588">
        <v>552</v>
      </c>
      <c r="F38" s="589">
        <v>616</v>
      </c>
    </row>
    <row r="39" spans="1:6" ht="15" customHeight="1" x14ac:dyDescent="0.25">
      <c r="A39" s="531" t="s">
        <v>63</v>
      </c>
      <c r="B39" s="588">
        <v>304</v>
      </c>
      <c r="C39" s="588">
        <v>380</v>
      </c>
      <c r="D39" s="588">
        <v>459</v>
      </c>
      <c r="E39" s="588">
        <v>536</v>
      </c>
      <c r="F39" s="589">
        <v>613</v>
      </c>
    </row>
    <row r="40" spans="1:6" ht="15" customHeight="1" x14ac:dyDescent="0.25">
      <c r="A40" s="531" t="s">
        <v>65</v>
      </c>
      <c r="B40" s="588">
        <v>574</v>
      </c>
      <c r="C40" s="588">
        <v>789</v>
      </c>
      <c r="D40" s="588">
        <v>951</v>
      </c>
      <c r="E40" s="588">
        <v>1119</v>
      </c>
      <c r="F40" s="589">
        <v>1238</v>
      </c>
    </row>
    <row r="41" spans="1:6" ht="15" customHeight="1" x14ac:dyDescent="0.25">
      <c r="A41" s="531" t="s">
        <v>66</v>
      </c>
      <c r="B41" s="588">
        <v>236</v>
      </c>
      <c r="C41" s="588">
        <v>272</v>
      </c>
      <c r="D41" s="588">
        <v>297</v>
      </c>
      <c r="E41" s="588">
        <v>324</v>
      </c>
      <c r="F41" s="589">
        <v>349</v>
      </c>
    </row>
    <row r="42" spans="1:6" ht="15" customHeight="1" x14ac:dyDescent="0.25">
      <c r="A42" s="531" t="s">
        <v>67</v>
      </c>
      <c r="B42" s="588">
        <f>328+50</f>
        <v>378</v>
      </c>
      <c r="C42" s="588">
        <f>427+50</f>
        <v>477</v>
      </c>
      <c r="D42" s="588">
        <f>523+50</f>
        <v>573</v>
      </c>
      <c r="E42" s="588">
        <f>620+50</f>
        <v>670</v>
      </c>
      <c r="F42" s="589">
        <f>717+50</f>
        <v>767</v>
      </c>
    </row>
    <row r="43" spans="1:6" ht="15" customHeight="1" x14ac:dyDescent="0.25">
      <c r="A43" s="531" t="s">
        <v>69</v>
      </c>
      <c r="B43" s="588">
        <v>380</v>
      </c>
      <c r="C43" s="588">
        <v>465</v>
      </c>
      <c r="D43" s="588">
        <v>572</v>
      </c>
      <c r="E43" s="588">
        <v>671</v>
      </c>
      <c r="F43" s="589">
        <v>746</v>
      </c>
    </row>
    <row r="44" spans="1:6" ht="15" customHeight="1" x14ac:dyDescent="0.25">
      <c r="A44" s="531" t="s">
        <v>70</v>
      </c>
      <c r="B44" s="588">
        <v>225</v>
      </c>
      <c r="C44" s="588">
        <v>292</v>
      </c>
      <c r="D44" s="588">
        <v>361</v>
      </c>
      <c r="E44" s="588">
        <v>422</v>
      </c>
      <c r="F44" s="589">
        <v>483</v>
      </c>
    </row>
    <row r="45" spans="1:6" ht="15" customHeight="1" x14ac:dyDescent="0.25">
      <c r="A45" s="531" t="s">
        <v>71</v>
      </c>
      <c r="B45" s="588">
        <v>432</v>
      </c>
      <c r="C45" s="588">
        <v>506</v>
      </c>
      <c r="D45" s="588">
        <v>621</v>
      </c>
      <c r="E45" s="588">
        <v>721</v>
      </c>
      <c r="F45" s="589">
        <v>833</v>
      </c>
    </row>
    <row r="46" spans="1:6" ht="15" customHeight="1" x14ac:dyDescent="0.25">
      <c r="A46" s="531" t="s">
        <v>325</v>
      </c>
      <c r="B46" s="588">
        <v>316</v>
      </c>
      <c r="C46" s="588">
        <v>403</v>
      </c>
      <c r="D46" s="588">
        <v>497</v>
      </c>
      <c r="E46" s="588">
        <v>589</v>
      </c>
      <c r="F46" s="589">
        <v>670</v>
      </c>
    </row>
    <row r="47" spans="1:6" ht="15" customHeight="1" x14ac:dyDescent="0.25">
      <c r="A47" s="531" t="s">
        <v>74</v>
      </c>
      <c r="B47" s="588">
        <v>449</v>
      </c>
      <c r="C47" s="588">
        <v>554</v>
      </c>
      <c r="D47" s="588">
        <v>634</v>
      </c>
      <c r="E47" s="588">
        <v>714</v>
      </c>
      <c r="F47" s="589">
        <v>794</v>
      </c>
    </row>
    <row r="48" spans="1:6" ht="15" customHeight="1" thickBot="1" x14ac:dyDescent="0.3">
      <c r="A48" s="531"/>
      <c r="B48" s="588"/>
      <c r="C48" s="588"/>
      <c r="D48" s="588"/>
      <c r="E48" s="588"/>
      <c r="F48" s="589"/>
    </row>
    <row r="49" spans="1:6" ht="18.75" customHeight="1" x14ac:dyDescent="0.25">
      <c r="A49" s="1172" t="s">
        <v>1238</v>
      </c>
      <c r="B49" s="1173"/>
      <c r="C49" s="1173"/>
      <c r="D49" s="1173"/>
      <c r="E49" s="1173"/>
      <c r="F49" s="1174"/>
    </row>
    <row r="50" spans="1:6" x14ac:dyDescent="0.25">
      <c r="A50" s="461"/>
      <c r="B50" s="1201" t="s">
        <v>983</v>
      </c>
      <c r="C50" s="1201"/>
      <c r="D50" s="1201"/>
      <c r="E50" s="1201"/>
      <c r="F50" s="1202"/>
    </row>
    <row r="51" spans="1:6" x14ac:dyDescent="0.25">
      <c r="A51" s="456" t="s">
        <v>1</v>
      </c>
      <c r="B51" s="459">
        <v>2</v>
      </c>
      <c r="C51" s="459">
        <v>3</v>
      </c>
      <c r="D51" s="459">
        <v>4</v>
      </c>
      <c r="E51" s="459">
        <v>5</v>
      </c>
      <c r="F51" s="460">
        <v>6</v>
      </c>
    </row>
    <row r="52" spans="1:6" ht="15" customHeight="1" x14ac:dyDescent="0.25">
      <c r="A52" s="531" t="s">
        <v>75</v>
      </c>
      <c r="B52" s="588">
        <v>217</v>
      </c>
      <c r="C52" s="588">
        <v>274</v>
      </c>
      <c r="D52" s="588">
        <v>330</v>
      </c>
      <c r="E52" s="588">
        <v>387</v>
      </c>
      <c r="F52" s="589">
        <v>443</v>
      </c>
    </row>
    <row r="53" spans="1:6" ht="15" customHeight="1" x14ac:dyDescent="0.25">
      <c r="A53" s="531" t="s">
        <v>76</v>
      </c>
      <c r="B53" s="588">
        <v>536</v>
      </c>
      <c r="C53" s="588">
        <v>599</v>
      </c>
      <c r="D53" s="588">
        <v>662</v>
      </c>
      <c r="E53" s="588">
        <v>724</v>
      </c>
      <c r="F53" s="589">
        <v>788</v>
      </c>
    </row>
    <row r="54" spans="1:6" ht="15" customHeight="1" x14ac:dyDescent="0.25">
      <c r="A54" s="531" t="s">
        <v>1442</v>
      </c>
      <c r="B54" s="588">
        <v>142</v>
      </c>
      <c r="C54" s="588">
        <v>185</v>
      </c>
      <c r="D54" s="588">
        <v>226</v>
      </c>
      <c r="E54" s="588">
        <v>264</v>
      </c>
      <c r="F54" s="589">
        <v>305</v>
      </c>
    </row>
    <row r="55" spans="1:6" ht="15" customHeight="1" x14ac:dyDescent="0.25">
      <c r="A55" s="531" t="s">
        <v>79</v>
      </c>
      <c r="B55" s="588">
        <v>240</v>
      </c>
      <c r="C55" s="588">
        <v>277</v>
      </c>
      <c r="D55" s="588">
        <v>333</v>
      </c>
      <c r="E55" s="588">
        <v>370</v>
      </c>
      <c r="F55" s="589">
        <v>425</v>
      </c>
    </row>
    <row r="56" spans="1:6" ht="15" customHeight="1" x14ac:dyDescent="0.25">
      <c r="A56" s="531" t="s">
        <v>80</v>
      </c>
      <c r="B56" s="588">
        <v>399</v>
      </c>
      <c r="C56" s="588">
        <v>498</v>
      </c>
      <c r="D56" s="588">
        <v>583</v>
      </c>
      <c r="E56" s="588">
        <v>663</v>
      </c>
      <c r="F56" s="589">
        <v>731</v>
      </c>
    </row>
    <row r="57" spans="1:6" ht="15" customHeight="1" x14ac:dyDescent="0.25">
      <c r="A57" s="531" t="s">
        <v>1148</v>
      </c>
      <c r="B57" s="588">
        <v>536</v>
      </c>
      <c r="C57" s="588">
        <v>640</v>
      </c>
      <c r="D57" s="588">
        <v>726</v>
      </c>
      <c r="E57" s="588">
        <v>817</v>
      </c>
      <c r="F57" s="589">
        <v>879</v>
      </c>
    </row>
    <row r="58" spans="1:6" ht="15" customHeight="1" x14ac:dyDescent="0.25">
      <c r="A58" s="531" t="s">
        <v>332</v>
      </c>
      <c r="B58" s="588">
        <v>254</v>
      </c>
      <c r="C58" s="588">
        <v>320</v>
      </c>
      <c r="D58" s="588">
        <v>382</v>
      </c>
      <c r="E58" s="588">
        <v>451</v>
      </c>
      <c r="F58" s="589">
        <v>479</v>
      </c>
    </row>
    <row r="59" spans="1:6" ht="15" customHeight="1" x14ac:dyDescent="0.25">
      <c r="A59" s="531" t="s">
        <v>85</v>
      </c>
      <c r="B59" s="588">
        <v>385</v>
      </c>
      <c r="C59" s="588">
        <v>478</v>
      </c>
      <c r="D59" s="588">
        <v>562</v>
      </c>
      <c r="E59" s="588">
        <v>648</v>
      </c>
      <c r="F59" s="589">
        <v>736</v>
      </c>
    </row>
    <row r="60" spans="1:6" ht="15" customHeight="1" x14ac:dyDescent="0.25">
      <c r="A60" s="531" t="s">
        <v>87</v>
      </c>
      <c r="B60" s="588">
        <v>301</v>
      </c>
      <c r="C60" s="588">
        <v>340</v>
      </c>
      <c r="D60" s="588">
        <v>384</v>
      </c>
      <c r="E60" s="588">
        <v>420</v>
      </c>
      <c r="F60" s="589">
        <v>460</v>
      </c>
    </row>
    <row r="61" spans="1:6" ht="15" customHeight="1" x14ac:dyDescent="0.25">
      <c r="A61" s="531" t="s">
        <v>88</v>
      </c>
      <c r="B61" s="588" t="s">
        <v>556</v>
      </c>
      <c r="C61" s="588" t="s">
        <v>556</v>
      </c>
      <c r="D61" s="588" t="s">
        <v>556</v>
      </c>
      <c r="E61" s="588" t="s">
        <v>556</v>
      </c>
      <c r="F61" s="589" t="s">
        <v>556</v>
      </c>
    </row>
    <row r="62" spans="1:6" ht="15" customHeight="1" x14ac:dyDescent="0.25">
      <c r="A62" s="534" t="s">
        <v>984</v>
      </c>
      <c r="B62" s="588">
        <v>608</v>
      </c>
      <c r="C62" s="588">
        <v>608</v>
      </c>
      <c r="D62" s="588">
        <v>608</v>
      </c>
      <c r="E62" s="588">
        <v>608</v>
      </c>
      <c r="F62" s="589">
        <v>608</v>
      </c>
    </row>
    <row r="63" spans="1:6" ht="15" customHeight="1" x14ac:dyDescent="0.25">
      <c r="A63" s="534" t="s">
        <v>985</v>
      </c>
      <c r="B63" s="588">
        <v>653</v>
      </c>
      <c r="C63" s="588">
        <v>653</v>
      </c>
      <c r="D63" s="588">
        <v>653</v>
      </c>
      <c r="E63" s="588">
        <v>653</v>
      </c>
      <c r="F63" s="589">
        <v>653</v>
      </c>
    </row>
    <row r="64" spans="1:6" ht="15" customHeight="1" x14ac:dyDescent="0.25">
      <c r="A64" s="534" t="s">
        <v>1444</v>
      </c>
      <c r="B64" s="553" t="s">
        <v>778</v>
      </c>
      <c r="C64" s="553" t="s">
        <v>778</v>
      </c>
      <c r="D64" s="553" t="s">
        <v>778</v>
      </c>
      <c r="E64" s="553" t="s">
        <v>778</v>
      </c>
      <c r="F64" s="551" t="s">
        <v>778</v>
      </c>
    </row>
    <row r="65" spans="1:7" ht="15" customHeight="1" x14ac:dyDescent="0.25">
      <c r="A65" s="552" t="s">
        <v>89</v>
      </c>
      <c r="B65" s="590">
        <v>597</v>
      </c>
      <c r="C65" s="590">
        <v>635</v>
      </c>
      <c r="D65" s="590">
        <v>635</v>
      </c>
      <c r="E65" s="590">
        <v>673</v>
      </c>
      <c r="F65" s="591">
        <v>673</v>
      </c>
    </row>
    <row r="66" spans="1:7" ht="15" customHeight="1" x14ac:dyDescent="0.25">
      <c r="A66" s="592" t="s">
        <v>2066</v>
      </c>
      <c r="B66" s="593">
        <f>AVERAGE(B4:B7,B9,B11:B26,B29:B47,B52:B60,B62,B65)</f>
        <v>360.0980392156863</v>
      </c>
      <c r="C66" s="593">
        <f t="shared" ref="C66:E66" si="0">AVERAGE(C4:C7,C9,C11:C26,C29:C47,C52:C60,C62,C65)</f>
        <v>435.94117647058823</v>
      </c>
      <c r="D66" s="593">
        <f t="shared" si="0"/>
        <v>508.45098039215685</v>
      </c>
      <c r="E66" s="593">
        <f t="shared" si="0"/>
        <v>579.01960784313724</v>
      </c>
      <c r="F66" s="594">
        <f>AVERAGE(F4:F7,F9,F11:F26,F29:F47,F52:F60,F62,F65)</f>
        <v>647.03921568627447</v>
      </c>
    </row>
    <row r="67" spans="1:7" ht="15" customHeight="1" x14ac:dyDescent="0.25">
      <c r="A67" s="595" t="s">
        <v>2065</v>
      </c>
      <c r="B67" s="590">
        <f>MEDIAN(B4:B7,B9,B11:B26,B29:B47,B52:B60,B62,B65)</f>
        <v>336</v>
      </c>
      <c r="C67" s="590">
        <f t="shared" ref="C67:F67" si="1">MEDIAN(C4:C7,C9,C11:C26,C29:C47,C52:C60,C62,C65)</f>
        <v>428</v>
      </c>
      <c r="D67" s="590">
        <f t="shared" si="1"/>
        <v>497</v>
      </c>
      <c r="E67" s="590">
        <f t="shared" si="1"/>
        <v>558</v>
      </c>
      <c r="F67" s="591">
        <f t="shared" si="1"/>
        <v>619</v>
      </c>
    </row>
    <row r="68" spans="1:7" ht="15" customHeight="1" x14ac:dyDescent="0.25">
      <c r="A68" s="1203" t="s">
        <v>770</v>
      </c>
      <c r="B68" s="1203"/>
      <c r="C68" s="1203"/>
      <c r="D68" s="1203"/>
      <c r="E68" s="1203"/>
      <c r="F68" s="1203"/>
    </row>
    <row r="69" spans="1:7" ht="15" customHeight="1" x14ac:dyDescent="0.25">
      <c r="A69" s="455"/>
      <c r="B69" s="462"/>
    </row>
    <row r="70" spans="1:7" ht="15" customHeight="1" x14ac:dyDescent="0.25">
      <c r="A70" s="455"/>
      <c r="B70" s="462"/>
    </row>
    <row r="71" spans="1:7" ht="15" customHeight="1" x14ac:dyDescent="0.25">
      <c r="A71" s="455"/>
      <c r="B71" s="462"/>
      <c r="G71" s="924"/>
    </row>
    <row r="72" spans="1:7" ht="24" customHeight="1" x14ac:dyDescent="0.25">
      <c r="A72" s="455"/>
      <c r="B72" s="462"/>
    </row>
    <row r="73" spans="1:7" ht="15" customHeight="1" x14ac:dyDescent="0.25">
      <c r="A73" s="455"/>
      <c r="B73" s="462"/>
    </row>
    <row r="74" spans="1:7" x14ac:dyDescent="0.25">
      <c r="A74" s="455"/>
      <c r="B74" s="462"/>
    </row>
    <row r="78" spans="1:7" x14ac:dyDescent="0.25">
      <c r="B78" s="454"/>
    </row>
    <row r="79" spans="1:7" x14ac:dyDescent="0.25">
      <c r="B79" s="454"/>
    </row>
    <row r="80" spans="1:7" x14ac:dyDescent="0.25">
      <c r="B80" s="454"/>
    </row>
    <row r="81" spans="2:2" x14ac:dyDescent="0.25">
      <c r="B81" s="454"/>
    </row>
    <row r="82" spans="2:2" x14ac:dyDescent="0.25">
      <c r="B82" s="454"/>
    </row>
    <row r="83" spans="2:2" x14ac:dyDescent="0.25">
      <c r="B83" s="454"/>
    </row>
    <row r="84" spans="2:2" x14ac:dyDescent="0.25">
      <c r="B84" s="454"/>
    </row>
    <row r="85" spans="2:2" x14ac:dyDescent="0.25">
      <c r="B85" s="454"/>
    </row>
    <row r="86" spans="2:2" x14ac:dyDescent="0.25">
      <c r="B86" s="454"/>
    </row>
    <row r="87" spans="2:2" x14ac:dyDescent="0.25">
      <c r="B87" s="454"/>
    </row>
    <row r="88" spans="2:2" x14ac:dyDescent="0.25">
      <c r="B88" s="454"/>
    </row>
    <row r="89" spans="2:2" x14ac:dyDescent="0.25">
      <c r="B89" s="454"/>
    </row>
    <row r="90" spans="2:2" x14ac:dyDescent="0.25">
      <c r="B90" s="454"/>
    </row>
    <row r="91" spans="2:2" x14ac:dyDescent="0.25">
      <c r="B91" s="454"/>
    </row>
    <row r="92" spans="2:2" x14ac:dyDescent="0.25">
      <c r="B92" s="454"/>
    </row>
    <row r="93" spans="2:2" x14ac:dyDescent="0.25">
      <c r="B93" s="454"/>
    </row>
    <row r="94" spans="2:2" x14ac:dyDescent="0.25">
      <c r="B94" s="454"/>
    </row>
    <row r="95" spans="2:2" x14ac:dyDescent="0.25">
      <c r="B95" s="454"/>
    </row>
    <row r="96" spans="2:2" x14ac:dyDescent="0.25">
      <c r="B96" s="454"/>
    </row>
    <row r="97" spans="2:2" x14ac:dyDescent="0.25">
      <c r="B97" s="454"/>
    </row>
    <row r="98" spans="2:2" x14ac:dyDescent="0.25">
      <c r="B98" s="454"/>
    </row>
    <row r="99" spans="2:2" x14ac:dyDescent="0.25">
      <c r="B99" s="454"/>
    </row>
    <row r="100" spans="2:2" x14ac:dyDescent="0.25">
      <c r="B100" s="454"/>
    </row>
    <row r="101" spans="2:2" x14ac:dyDescent="0.25">
      <c r="B101" s="454"/>
    </row>
    <row r="102" spans="2:2" x14ac:dyDescent="0.25">
      <c r="B102" s="454"/>
    </row>
    <row r="103" spans="2:2" x14ac:dyDescent="0.25">
      <c r="B103" s="454"/>
    </row>
    <row r="134" spans="1:6" s="198" customFormat="1" ht="18" customHeight="1" x14ac:dyDescent="0.25">
      <c r="A134" s="454"/>
      <c r="B134" s="463"/>
      <c r="C134" s="454"/>
      <c r="D134" s="454"/>
      <c r="E134" s="454"/>
      <c r="F134" s="454"/>
    </row>
  </sheetData>
  <customSheetViews>
    <customSheetView guid="{CDACE462-E102-46FB-B7AD-F64470052348}" showPageBreaks="1" printArea="1">
      <selection sqref="A1:F1"/>
      <pageMargins left="0.7" right="0.7" top="0.75" bottom="0.75" header="0.3" footer="0.3"/>
      <pageSetup orientation="portrait" r:id="rId1"/>
      <headerFooter alignWithMargins="0"/>
    </customSheetView>
    <customSheetView guid="{637755B1-4BDF-461E-9042-7506CE7F45C7}" showPageBreaks="1" printArea="1">
      <selection sqref="A1:F1"/>
      <pageMargins left="0.7" right="0.7" top="0.75" bottom="0.75" header="0.3" footer="0.3"/>
      <pageSetup orientation="portrait" r:id="rId2"/>
      <headerFooter alignWithMargins="0"/>
    </customSheetView>
  </customSheetViews>
  <mergeCells count="5">
    <mergeCell ref="A1:F1"/>
    <mergeCell ref="B2:F2"/>
    <mergeCell ref="A49:F49"/>
    <mergeCell ref="B50:F50"/>
    <mergeCell ref="A68:F68"/>
  </mergeCells>
  <pageMargins left="0.7" right="0.7" top="0.75" bottom="0.75" header="0.3" footer="0.3"/>
  <pageSetup scale="97" orientation="portrait" r:id="rId3"/>
  <headerFooter alignWithMargins="0"/>
  <rowBreaks count="1" manualBreakCount="1">
    <brk id="48" max="5" man="1"/>
  </rowBreaks>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7"/>
  <sheetViews>
    <sheetView zoomScaleNormal="100" workbookViewId="0">
      <selection sqref="A1:D1"/>
    </sheetView>
  </sheetViews>
  <sheetFormatPr defaultRowHeight="15" x14ac:dyDescent="0.25"/>
  <cols>
    <col min="1" max="1" width="14.28515625" style="220" customWidth="1"/>
    <col min="2" max="2" width="30.5703125" style="220" customWidth="1"/>
    <col min="3" max="3" width="23.7109375" style="220" customWidth="1"/>
    <col min="4" max="4" width="21.85546875" style="220" customWidth="1"/>
    <col min="5" max="5" width="9.140625" style="106" customWidth="1"/>
    <col min="6" max="16384" width="9.140625" style="106"/>
  </cols>
  <sheetData>
    <row r="1" spans="1:4" ht="37.5" customHeight="1" x14ac:dyDescent="0.25">
      <c r="A1" s="1209" t="s">
        <v>557</v>
      </c>
      <c r="B1" s="1210"/>
      <c r="C1" s="1210"/>
      <c r="D1" s="1211"/>
    </row>
    <row r="2" spans="1:4" ht="15" customHeight="1" x14ac:dyDescent="0.25">
      <c r="A2" s="201"/>
      <c r="B2" s="1212" t="s">
        <v>558</v>
      </c>
      <c r="C2" s="1212"/>
      <c r="D2" s="1207"/>
    </row>
    <row r="3" spans="1:4" x14ac:dyDescent="0.25">
      <c r="A3" s="201"/>
      <c r="B3" s="1204" t="s">
        <v>559</v>
      </c>
      <c r="C3" s="1206" t="s">
        <v>560</v>
      </c>
      <c r="D3" s="1207"/>
    </row>
    <row r="4" spans="1:4" ht="15" customHeight="1" x14ac:dyDescent="0.25">
      <c r="A4" s="202" t="s">
        <v>1</v>
      </c>
      <c r="B4" s="1205"/>
      <c r="C4" s="203" t="s">
        <v>561</v>
      </c>
      <c r="D4" s="204" t="s">
        <v>562</v>
      </c>
    </row>
    <row r="5" spans="1:4" x14ac:dyDescent="0.25">
      <c r="A5" s="201" t="s">
        <v>7</v>
      </c>
      <c r="B5" s="205">
        <v>165</v>
      </c>
      <c r="C5" s="206">
        <v>165</v>
      </c>
      <c r="D5" s="207">
        <v>165</v>
      </c>
    </row>
    <row r="6" spans="1:4" x14ac:dyDescent="0.25">
      <c r="A6" s="208" t="s">
        <v>10</v>
      </c>
      <c r="B6" s="205">
        <v>452</v>
      </c>
      <c r="C6" s="206">
        <v>452</v>
      </c>
      <c r="D6" s="207">
        <v>452</v>
      </c>
    </row>
    <row r="7" spans="1:4" x14ac:dyDescent="0.25">
      <c r="A7" s="208" t="s">
        <v>14</v>
      </c>
      <c r="B7" s="210">
        <v>164</v>
      </c>
      <c r="C7" s="211">
        <v>164</v>
      </c>
      <c r="D7" s="209">
        <v>164</v>
      </c>
    </row>
    <row r="8" spans="1:4" x14ac:dyDescent="0.25">
      <c r="A8" s="208" t="s">
        <v>17</v>
      </c>
      <c r="B8" s="205">
        <v>81</v>
      </c>
      <c r="C8" s="206">
        <v>81</v>
      </c>
      <c r="D8" s="209">
        <v>81</v>
      </c>
    </row>
    <row r="9" spans="1:4" x14ac:dyDescent="0.25">
      <c r="A9" s="208" t="s">
        <v>135</v>
      </c>
      <c r="B9" s="210">
        <v>333</v>
      </c>
      <c r="C9" s="211">
        <v>333</v>
      </c>
      <c r="D9" s="209">
        <v>333</v>
      </c>
    </row>
    <row r="10" spans="1:4" x14ac:dyDescent="0.25">
      <c r="A10" s="208" t="s">
        <v>136</v>
      </c>
      <c r="B10" s="210">
        <v>128</v>
      </c>
      <c r="C10" s="211">
        <v>128</v>
      </c>
      <c r="D10" s="209">
        <v>128</v>
      </c>
    </row>
    <row r="11" spans="1:4" x14ac:dyDescent="0.25">
      <c r="A11" s="208" t="s">
        <v>25</v>
      </c>
      <c r="B11" s="210">
        <v>354</v>
      </c>
      <c r="C11" s="211">
        <v>354</v>
      </c>
      <c r="D11" s="209">
        <v>354</v>
      </c>
    </row>
    <row r="12" spans="1:4" x14ac:dyDescent="0.25">
      <c r="A12" s="208" t="s">
        <v>27</v>
      </c>
      <c r="B12" s="210">
        <v>201</v>
      </c>
      <c r="C12" s="211">
        <v>201</v>
      </c>
      <c r="D12" s="209">
        <v>201</v>
      </c>
    </row>
    <row r="13" spans="1:4" x14ac:dyDescent="0.25">
      <c r="A13" s="208" t="s">
        <v>139</v>
      </c>
      <c r="B13" s="205">
        <v>270</v>
      </c>
      <c r="C13" s="206">
        <v>270</v>
      </c>
      <c r="D13" s="207">
        <v>270</v>
      </c>
    </row>
    <row r="14" spans="1:4" x14ac:dyDescent="0.25">
      <c r="A14" s="208" t="s">
        <v>31</v>
      </c>
      <c r="B14" s="205">
        <v>180</v>
      </c>
      <c r="C14" s="206">
        <v>180</v>
      </c>
      <c r="D14" s="207">
        <v>180</v>
      </c>
    </row>
    <row r="15" spans="1:4" x14ac:dyDescent="0.25">
      <c r="A15" s="208" t="s">
        <v>33</v>
      </c>
      <c r="B15" s="205">
        <v>155</v>
      </c>
      <c r="C15" s="206">
        <v>155</v>
      </c>
      <c r="D15" s="207">
        <v>155</v>
      </c>
    </row>
    <row r="16" spans="1:4" x14ac:dyDescent="0.25">
      <c r="A16" s="208" t="s">
        <v>34</v>
      </c>
      <c r="B16" s="205">
        <v>450</v>
      </c>
      <c r="C16" s="206">
        <v>450</v>
      </c>
      <c r="D16" s="207">
        <v>450</v>
      </c>
    </row>
    <row r="17" spans="1:4" x14ac:dyDescent="0.25">
      <c r="A17" s="208" t="s">
        <v>35</v>
      </c>
      <c r="B17" s="205">
        <v>309</v>
      </c>
      <c r="C17" s="206">
        <v>309</v>
      </c>
      <c r="D17" s="207">
        <v>309</v>
      </c>
    </row>
    <row r="18" spans="1:4" x14ac:dyDescent="0.25">
      <c r="A18" s="208" t="s">
        <v>37</v>
      </c>
      <c r="B18" s="205">
        <v>117</v>
      </c>
      <c r="C18" s="206">
        <v>117</v>
      </c>
      <c r="D18" s="207">
        <v>117</v>
      </c>
    </row>
    <row r="19" spans="1:4" x14ac:dyDescent="0.25">
      <c r="A19" s="208" t="s">
        <v>40</v>
      </c>
      <c r="B19" s="205">
        <v>139</v>
      </c>
      <c r="C19" s="206">
        <v>139</v>
      </c>
      <c r="D19" s="207">
        <v>139</v>
      </c>
    </row>
    <row r="20" spans="1:4" x14ac:dyDescent="0.25">
      <c r="A20" s="208" t="s">
        <v>41</v>
      </c>
      <c r="B20" s="205">
        <v>183</v>
      </c>
      <c r="C20" s="206">
        <v>183</v>
      </c>
      <c r="D20" s="207">
        <v>183</v>
      </c>
    </row>
    <row r="21" spans="1:4" x14ac:dyDescent="0.25">
      <c r="A21" s="208" t="s">
        <v>42</v>
      </c>
      <c r="B21" s="205">
        <v>186</v>
      </c>
      <c r="C21" s="206">
        <v>186</v>
      </c>
      <c r="D21" s="207">
        <v>186</v>
      </c>
    </row>
    <row r="22" spans="1:4" x14ac:dyDescent="0.25">
      <c r="A22" s="208" t="s">
        <v>44</v>
      </c>
      <c r="B22" s="205">
        <v>186</v>
      </c>
      <c r="C22" s="206">
        <v>186</v>
      </c>
      <c r="D22" s="207">
        <v>186</v>
      </c>
    </row>
    <row r="23" spans="1:4" x14ac:dyDescent="0.25">
      <c r="A23" s="208" t="s">
        <v>46</v>
      </c>
      <c r="B23" s="210">
        <v>122</v>
      </c>
      <c r="C23" s="206">
        <v>122</v>
      </c>
      <c r="D23" s="207">
        <v>122</v>
      </c>
    </row>
    <row r="24" spans="1:4" x14ac:dyDescent="0.25">
      <c r="A24" s="208" t="s">
        <v>47</v>
      </c>
      <c r="B24" s="205">
        <v>138</v>
      </c>
      <c r="C24" s="206">
        <v>138</v>
      </c>
      <c r="D24" s="207">
        <v>138</v>
      </c>
    </row>
    <row r="25" spans="1:4" x14ac:dyDescent="0.25">
      <c r="A25" s="208" t="s">
        <v>48</v>
      </c>
      <c r="B25" s="205">
        <v>282</v>
      </c>
      <c r="C25" s="206">
        <v>282</v>
      </c>
      <c r="D25" s="207">
        <v>282</v>
      </c>
    </row>
    <row r="26" spans="1:4" x14ac:dyDescent="0.25">
      <c r="A26" s="208" t="s">
        <v>51</v>
      </c>
      <c r="B26" s="205">
        <v>428</v>
      </c>
      <c r="C26" s="206">
        <v>428</v>
      </c>
      <c r="D26" s="207">
        <v>428</v>
      </c>
    </row>
    <row r="27" spans="1:4" x14ac:dyDescent="0.25">
      <c r="A27" s="208" t="s">
        <v>52</v>
      </c>
      <c r="B27" s="205">
        <v>158</v>
      </c>
      <c r="C27" s="206">
        <v>158</v>
      </c>
      <c r="D27" s="207">
        <v>306</v>
      </c>
    </row>
    <row r="28" spans="1:4" x14ac:dyDescent="0.25">
      <c r="A28" s="208" t="s">
        <v>55</v>
      </c>
      <c r="B28" s="205">
        <v>250</v>
      </c>
      <c r="C28" s="206">
        <v>250</v>
      </c>
      <c r="D28" s="207">
        <v>250</v>
      </c>
    </row>
    <row r="29" spans="1:4" x14ac:dyDescent="0.25">
      <c r="A29" s="208" t="s">
        <v>56</v>
      </c>
      <c r="B29" s="205">
        <v>110</v>
      </c>
      <c r="C29" s="206">
        <v>110</v>
      </c>
      <c r="D29" s="207">
        <v>110</v>
      </c>
    </row>
    <row r="30" spans="1:4" x14ac:dyDescent="0.25">
      <c r="A30" s="208" t="s">
        <v>57</v>
      </c>
      <c r="B30" s="205">
        <v>136</v>
      </c>
      <c r="C30" s="206">
        <v>136</v>
      </c>
      <c r="D30" s="207">
        <v>136</v>
      </c>
    </row>
    <row r="31" spans="1:4" x14ac:dyDescent="0.25">
      <c r="A31" s="208" t="s">
        <v>58</v>
      </c>
      <c r="B31" s="205">
        <v>299</v>
      </c>
      <c r="C31" s="206">
        <v>299</v>
      </c>
      <c r="D31" s="207">
        <v>299</v>
      </c>
    </row>
    <row r="32" spans="1:4" x14ac:dyDescent="0.25">
      <c r="A32" s="208" t="s">
        <v>59</v>
      </c>
      <c r="B32" s="205">
        <v>222</v>
      </c>
      <c r="C32" s="206">
        <v>222</v>
      </c>
      <c r="D32" s="207">
        <v>222</v>
      </c>
    </row>
    <row r="33" spans="1:4" x14ac:dyDescent="0.25">
      <c r="A33" s="208" t="s">
        <v>60</v>
      </c>
      <c r="B33" s="205">
        <v>417</v>
      </c>
      <c r="C33" s="206">
        <v>253</v>
      </c>
      <c r="D33" s="207">
        <v>253</v>
      </c>
    </row>
    <row r="34" spans="1:4" x14ac:dyDescent="0.25">
      <c r="A34" s="208" t="s">
        <v>61</v>
      </c>
      <c r="B34" s="205">
        <v>539</v>
      </c>
      <c r="C34" s="211" t="s">
        <v>1181</v>
      </c>
      <c r="D34" s="207">
        <v>539</v>
      </c>
    </row>
    <row r="35" spans="1:4" x14ac:dyDescent="0.25">
      <c r="A35" s="208" t="s">
        <v>62</v>
      </c>
      <c r="B35" s="205">
        <v>162</v>
      </c>
      <c r="C35" s="206">
        <v>162</v>
      </c>
      <c r="D35" s="207">
        <v>162</v>
      </c>
    </row>
    <row r="36" spans="1:4" x14ac:dyDescent="0.25">
      <c r="A36" s="208" t="s">
        <v>63</v>
      </c>
      <c r="B36" s="205">
        <v>266</v>
      </c>
      <c r="C36" s="206">
        <v>266</v>
      </c>
      <c r="D36" s="207">
        <v>266</v>
      </c>
    </row>
    <row r="37" spans="1:4" x14ac:dyDescent="0.25">
      <c r="A37" s="208" t="s">
        <v>65</v>
      </c>
      <c r="B37" s="205">
        <v>460</v>
      </c>
      <c r="C37" s="206">
        <v>460</v>
      </c>
      <c r="D37" s="207">
        <v>460</v>
      </c>
    </row>
    <row r="38" spans="1:4" x14ac:dyDescent="0.25">
      <c r="A38" s="208" t="s">
        <v>66</v>
      </c>
      <c r="B38" s="205">
        <v>181</v>
      </c>
      <c r="C38" s="206">
        <v>181</v>
      </c>
      <c r="D38" s="207">
        <v>181</v>
      </c>
    </row>
    <row r="39" spans="1:4" x14ac:dyDescent="0.25">
      <c r="A39" s="208" t="s">
        <v>67</v>
      </c>
      <c r="B39" s="205">
        <v>163</v>
      </c>
      <c r="C39" s="206">
        <v>163</v>
      </c>
      <c r="D39" s="207">
        <v>163</v>
      </c>
    </row>
    <row r="40" spans="1:4" x14ac:dyDescent="0.25">
      <c r="A40" s="208" t="s">
        <v>69</v>
      </c>
      <c r="B40" s="205">
        <v>277</v>
      </c>
      <c r="C40" s="206">
        <v>277</v>
      </c>
      <c r="D40" s="207">
        <v>277</v>
      </c>
    </row>
    <row r="41" spans="1:4" x14ac:dyDescent="0.25">
      <c r="A41" s="208" t="s">
        <v>70</v>
      </c>
      <c r="B41" s="205">
        <v>87</v>
      </c>
      <c r="C41" s="206">
        <v>87</v>
      </c>
      <c r="D41" s="207">
        <v>87</v>
      </c>
    </row>
    <row r="42" spans="1:4" x14ac:dyDescent="0.25">
      <c r="A42" s="208" t="s">
        <v>71</v>
      </c>
      <c r="B42" s="205">
        <v>228</v>
      </c>
      <c r="C42" s="206">
        <v>228</v>
      </c>
      <c r="D42" s="207">
        <v>228</v>
      </c>
    </row>
    <row r="43" spans="1:4" x14ac:dyDescent="0.25">
      <c r="A43" s="208" t="s">
        <v>72</v>
      </c>
      <c r="B43" s="205">
        <v>205</v>
      </c>
      <c r="C43" s="206">
        <v>205</v>
      </c>
      <c r="D43" s="207">
        <v>205</v>
      </c>
    </row>
    <row r="44" spans="1:4" x14ac:dyDescent="0.25">
      <c r="A44" s="208" t="s">
        <v>74</v>
      </c>
      <c r="B44" s="205">
        <v>327</v>
      </c>
      <c r="C44" s="206">
        <v>327</v>
      </c>
      <c r="D44" s="207">
        <v>327</v>
      </c>
    </row>
    <row r="45" spans="1:4" x14ac:dyDescent="0.25">
      <c r="A45" s="208" t="s">
        <v>75</v>
      </c>
      <c r="B45" s="962">
        <v>161</v>
      </c>
      <c r="C45" s="205">
        <v>161</v>
      </c>
      <c r="D45" s="943">
        <v>161</v>
      </c>
    </row>
    <row r="46" spans="1:4" ht="15.75" thickBot="1" x14ac:dyDescent="0.3">
      <c r="A46" s="208"/>
      <c r="B46" s="205"/>
      <c r="C46" s="205"/>
      <c r="D46" s="943"/>
    </row>
    <row r="47" spans="1:4" s="104" customFormat="1" ht="37.5" customHeight="1" x14ac:dyDescent="0.25">
      <c r="A47" s="1209" t="s">
        <v>557</v>
      </c>
      <c r="B47" s="1210"/>
      <c r="C47" s="1210"/>
      <c r="D47" s="1211"/>
    </row>
    <row r="48" spans="1:4" ht="15" customHeight="1" x14ac:dyDescent="0.25">
      <c r="A48" s="201"/>
      <c r="B48" s="1212" t="s">
        <v>558</v>
      </c>
      <c r="C48" s="1212"/>
      <c r="D48" s="1207"/>
    </row>
    <row r="49" spans="1:5" ht="15" customHeight="1" x14ac:dyDescent="0.25">
      <c r="A49" s="201"/>
      <c r="B49" s="1204" t="s">
        <v>559</v>
      </c>
      <c r="C49" s="1206" t="s">
        <v>560</v>
      </c>
      <c r="D49" s="1207"/>
    </row>
    <row r="50" spans="1:5" x14ac:dyDescent="0.25">
      <c r="A50" s="202" t="s">
        <v>1</v>
      </c>
      <c r="B50" s="1205"/>
      <c r="C50" s="203" t="s">
        <v>561</v>
      </c>
      <c r="D50" s="204" t="s">
        <v>562</v>
      </c>
    </row>
    <row r="51" spans="1:5" x14ac:dyDescent="0.25">
      <c r="A51" s="208" t="s">
        <v>76</v>
      </c>
      <c r="B51" s="205">
        <v>369</v>
      </c>
      <c r="C51" s="206">
        <v>271</v>
      </c>
      <c r="D51" s="207">
        <v>271</v>
      </c>
    </row>
    <row r="52" spans="1:5" x14ac:dyDescent="0.25">
      <c r="A52" s="208" t="s">
        <v>78</v>
      </c>
      <c r="B52" s="205">
        <v>140</v>
      </c>
      <c r="C52" s="206">
        <v>140</v>
      </c>
      <c r="D52" s="207">
        <v>140</v>
      </c>
    </row>
    <row r="53" spans="1:5" x14ac:dyDescent="0.25">
      <c r="A53" s="208" t="s">
        <v>79</v>
      </c>
      <c r="B53" s="205">
        <v>95</v>
      </c>
      <c r="C53" s="206">
        <v>95</v>
      </c>
      <c r="D53" s="207">
        <v>95</v>
      </c>
    </row>
    <row r="54" spans="1:5" x14ac:dyDescent="0.25">
      <c r="A54" s="208" t="s">
        <v>80</v>
      </c>
      <c r="B54" s="205">
        <v>288</v>
      </c>
      <c r="C54" s="206">
        <v>288</v>
      </c>
      <c r="D54" s="207">
        <v>288</v>
      </c>
    </row>
    <row r="55" spans="1:5" x14ac:dyDescent="0.25">
      <c r="A55" s="208" t="s">
        <v>81</v>
      </c>
      <c r="B55" s="205">
        <v>434</v>
      </c>
      <c r="C55" s="206">
        <v>434</v>
      </c>
      <c r="D55" s="207">
        <v>434</v>
      </c>
    </row>
    <row r="56" spans="1:5" x14ac:dyDescent="0.25">
      <c r="A56" s="208" t="s">
        <v>83</v>
      </c>
      <c r="B56" s="205">
        <v>173</v>
      </c>
      <c r="C56" s="206">
        <v>173</v>
      </c>
      <c r="D56" s="207">
        <v>173</v>
      </c>
    </row>
    <row r="57" spans="1:5" x14ac:dyDescent="0.25">
      <c r="A57" s="208" t="s">
        <v>85</v>
      </c>
      <c r="B57" s="205">
        <v>305</v>
      </c>
      <c r="C57" s="211" t="s">
        <v>1181</v>
      </c>
      <c r="D57" s="207">
        <v>305</v>
      </c>
    </row>
    <row r="58" spans="1:5" x14ac:dyDescent="0.25">
      <c r="A58" s="208" t="s">
        <v>87</v>
      </c>
      <c r="B58" s="205">
        <v>262</v>
      </c>
      <c r="C58" s="206">
        <v>262</v>
      </c>
      <c r="D58" s="207">
        <v>262</v>
      </c>
    </row>
    <row r="59" spans="1:5" x14ac:dyDescent="0.25">
      <c r="A59" s="208" t="s">
        <v>88</v>
      </c>
      <c r="B59" s="210" t="s">
        <v>2042</v>
      </c>
      <c r="C59" s="211" t="s">
        <v>2043</v>
      </c>
      <c r="D59" s="209" t="s">
        <v>1159</v>
      </c>
    </row>
    <row r="60" spans="1:5" x14ac:dyDescent="0.25">
      <c r="A60" s="202" t="s">
        <v>89</v>
      </c>
      <c r="B60" s="212">
        <v>362</v>
      </c>
      <c r="C60" s="206">
        <v>213</v>
      </c>
      <c r="D60" s="213">
        <v>362</v>
      </c>
    </row>
    <row r="61" spans="1:5" x14ac:dyDescent="0.25">
      <c r="A61" s="214" t="s">
        <v>2071</v>
      </c>
      <c r="B61" s="215">
        <f>AVERAGE(B5:B41,B43:B45,B51:B58,215,B60)</f>
        <v>241.72</v>
      </c>
      <c r="C61" s="216">
        <f>AVERAGE(C5:C33,C35:C45,C50:C58, 250, C60)</f>
        <v>226.40816326530611</v>
      </c>
      <c r="D61" s="217">
        <f>AVERAGE(D5:D45,D51:D58,D60)</f>
        <v>239.7</v>
      </c>
    </row>
    <row r="62" spans="1:5" x14ac:dyDescent="0.25">
      <c r="A62" s="218" t="s">
        <v>2070</v>
      </c>
      <c r="B62" s="212">
        <f>MEDIAN(B5:B41,B43:B45,B51:B58,215,B60)</f>
        <v>203</v>
      </c>
      <c r="C62" s="219">
        <f>MEDIAN(C5:C33,C35:C45,C50:C58, 250, C60)</f>
        <v>201</v>
      </c>
      <c r="D62" s="213">
        <f>MEDIAN(D5:D45,D51:D58,D60)</f>
        <v>213.5</v>
      </c>
      <c r="E62" s="1063"/>
    </row>
    <row r="63" spans="1:5" x14ac:dyDescent="0.25">
      <c r="A63" s="220" t="s">
        <v>563</v>
      </c>
    </row>
    <row r="65" spans="1:4" x14ac:dyDescent="0.25">
      <c r="A65" s="1208"/>
      <c r="B65" s="1208"/>
      <c r="C65" s="1208"/>
      <c r="D65" s="1208"/>
    </row>
    <row r="67" spans="1:4" s="220" customFormat="1" ht="12" x14ac:dyDescent="0.2">
      <c r="A67" s="221"/>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XFD1048576"/>
      <pageMargins left="0.7" right="0.7" top="0.75" bottom="0.75" header="0.3" footer="0.3"/>
      <pageSetup orientation="portrait" r:id="rId2"/>
    </customSheetView>
  </customSheetViews>
  <mergeCells count="9">
    <mergeCell ref="B49:B50"/>
    <mergeCell ref="C49:D49"/>
    <mergeCell ref="A65:D65"/>
    <mergeCell ref="A1:D1"/>
    <mergeCell ref="B2:D2"/>
    <mergeCell ref="B3:B4"/>
    <mergeCell ref="C3:D3"/>
    <mergeCell ref="A47:D47"/>
    <mergeCell ref="B48:D48"/>
  </mergeCells>
  <pageMargins left="0.7" right="0.7" top="0.75" bottom="0.75" header="0.3" footer="0.3"/>
  <pageSetup scale="98" orientation="portrait" r:id="rId3"/>
  <rowBreaks count="1" manualBreakCount="1">
    <brk id="46" max="3" man="1"/>
  </rowBreaks>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9"/>
  <sheetViews>
    <sheetView zoomScaleNormal="100" workbookViewId="0">
      <selection activeCell="E35" sqref="E35"/>
    </sheetView>
  </sheetViews>
  <sheetFormatPr defaultRowHeight="15" x14ac:dyDescent="0.25"/>
  <cols>
    <col min="1" max="1" width="14.42578125" style="230" customWidth="1"/>
    <col min="2" max="5" width="11.28515625" style="231" customWidth="1"/>
    <col min="6" max="6" width="30.5703125" style="232" customWidth="1"/>
    <col min="7" max="16384" width="9.140625" style="106"/>
  </cols>
  <sheetData>
    <row r="1" spans="1:6" ht="18.75" customHeight="1" x14ac:dyDescent="0.25">
      <c r="A1" s="1082" t="s">
        <v>564</v>
      </c>
      <c r="B1" s="1214"/>
      <c r="C1" s="1214"/>
      <c r="D1" s="1214"/>
      <c r="E1" s="1214"/>
      <c r="F1" s="1215"/>
    </row>
    <row r="2" spans="1:6" x14ac:dyDescent="0.25">
      <c r="A2" s="1216" t="s">
        <v>1</v>
      </c>
      <c r="B2" s="1218" t="s">
        <v>565</v>
      </c>
      <c r="C2" s="1218"/>
      <c r="D2" s="1218"/>
      <c r="E2" s="1218"/>
      <c r="F2" s="1219" t="s">
        <v>1253</v>
      </c>
    </row>
    <row r="3" spans="1:6" ht="48.75" x14ac:dyDescent="0.25">
      <c r="A3" s="1217"/>
      <c r="B3" s="222" t="s">
        <v>566</v>
      </c>
      <c r="C3" s="222" t="s">
        <v>567</v>
      </c>
      <c r="D3" s="222" t="s">
        <v>568</v>
      </c>
      <c r="E3" s="222" t="s">
        <v>569</v>
      </c>
      <c r="F3" s="1220"/>
    </row>
    <row r="4" spans="1:6" x14ac:dyDescent="0.25">
      <c r="A4" s="223" t="s">
        <v>7</v>
      </c>
      <c r="B4" s="244" t="s">
        <v>9</v>
      </c>
      <c r="C4" s="225" t="s">
        <v>137</v>
      </c>
      <c r="D4" s="244" t="s">
        <v>9</v>
      </c>
      <c r="E4" s="244" t="s">
        <v>9</v>
      </c>
      <c r="F4" s="226" t="s">
        <v>571</v>
      </c>
    </row>
    <row r="5" spans="1:6" x14ac:dyDescent="0.25">
      <c r="A5" s="223" t="s">
        <v>10</v>
      </c>
      <c r="B5" s="244" t="s">
        <v>9</v>
      </c>
      <c r="C5" s="225" t="s">
        <v>137</v>
      </c>
      <c r="D5" s="244" t="s">
        <v>9</v>
      </c>
      <c r="E5" s="225" t="s">
        <v>137</v>
      </c>
      <c r="F5" s="226" t="s">
        <v>572</v>
      </c>
    </row>
    <row r="6" spans="1:6" x14ac:dyDescent="0.25">
      <c r="A6" s="223" t="s">
        <v>14</v>
      </c>
      <c r="B6" s="244" t="s">
        <v>9</v>
      </c>
      <c r="C6" s="225" t="s">
        <v>137</v>
      </c>
      <c r="D6" s="244" t="s">
        <v>9</v>
      </c>
      <c r="E6" s="244" t="s">
        <v>9</v>
      </c>
      <c r="F6" s="226" t="s">
        <v>39</v>
      </c>
    </row>
    <row r="7" spans="1:6" x14ac:dyDescent="0.25">
      <c r="A7" s="223" t="s">
        <v>17</v>
      </c>
      <c r="B7" s="244" t="s">
        <v>9</v>
      </c>
      <c r="C7" s="225" t="s">
        <v>137</v>
      </c>
      <c r="D7" s="244" t="s">
        <v>9</v>
      </c>
      <c r="E7" s="244" t="s">
        <v>9</v>
      </c>
      <c r="F7" s="226" t="s">
        <v>39</v>
      </c>
    </row>
    <row r="8" spans="1:6" ht="53.25" customHeight="1" x14ac:dyDescent="0.25">
      <c r="A8" s="223" t="s">
        <v>573</v>
      </c>
      <c r="B8" s="225" t="s">
        <v>137</v>
      </c>
      <c r="C8" s="225" t="s">
        <v>137</v>
      </c>
      <c r="D8" s="244" t="s">
        <v>9</v>
      </c>
      <c r="E8" s="225" t="s">
        <v>137</v>
      </c>
      <c r="F8" s="226" t="s">
        <v>574</v>
      </c>
    </row>
    <row r="9" spans="1:6" x14ac:dyDescent="0.25">
      <c r="A9" s="223" t="s">
        <v>575</v>
      </c>
      <c r="B9" s="244" t="s">
        <v>9</v>
      </c>
      <c r="C9" s="225" t="s">
        <v>137</v>
      </c>
      <c r="D9" s="244" t="s">
        <v>9</v>
      </c>
      <c r="E9" s="225" t="s">
        <v>137</v>
      </c>
      <c r="F9" s="227" t="s">
        <v>576</v>
      </c>
    </row>
    <row r="10" spans="1:6" x14ac:dyDescent="0.25">
      <c r="A10" s="223" t="s">
        <v>577</v>
      </c>
      <c r="B10" s="244" t="s">
        <v>9</v>
      </c>
      <c r="C10" s="225" t="s">
        <v>137</v>
      </c>
      <c r="D10" s="244" t="s">
        <v>9</v>
      </c>
      <c r="E10" s="225" t="s">
        <v>137</v>
      </c>
      <c r="F10" s="226" t="s">
        <v>39</v>
      </c>
    </row>
    <row r="11" spans="1:6" x14ac:dyDescent="0.25">
      <c r="A11" s="223" t="s">
        <v>27</v>
      </c>
      <c r="B11" s="225" t="s">
        <v>137</v>
      </c>
      <c r="C11" s="244" t="s">
        <v>9</v>
      </c>
      <c r="D11" s="244" t="s">
        <v>9</v>
      </c>
      <c r="E11" s="244" t="s">
        <v>9</v>
      </c>
      <c r="F11" s="1003" t="s">
        <v>9</v>
      </c>
    </row>
    <row r="12" spans="1:6" x14ac:dyDescent="0.25">
      <c r="A12" s="223" t="s">
        <v>139</v>
      </c>
      <c r="B12" s="244" t="s">
        <v>9</v>
      </c>
      <c r="C12" s="225" t="s">
        <v>137</v>
      </c>
      <c r="D12" s="244" t="s">
        <v>9</v>
      </c>
      <c r="E12" s="244" t="s">
        <v>9</v>
      </c>
      <c r="F12" s="226" t="s">
        <v>571</v>
      </c>
    </row>
    <row r="13" spans="1:6" x14ac:dyDescent="0.25">
      <c r="A13" s="223" t="s">
        <v>31</v>
      </c>
      <c r="B13" s="244" t="s">
        <v>9</v>
      </c>
      <c r="C13" s="225" t="s">
        <v>137</v>
      </c>
      <c r="D13" s="244" t="s">
        <v>9</v>
      </c>
      <c r="E13" s="244" t="s">
        <v>9</v>
      </c>
      <c r="F13" s="226" t="s">
        <v>571</v>
      </c>
    </row>
    <row r="14" spans="1:6" ht="48" x14ac:dyDescent="0.25">
      <c r="A14" s="223" t="s">
        <v>33</v>
      </c>
      <c r="B14" s="244" t="s">
        <v>9</v>
      </c>
      <c r="C14" s="225" t="s">
        <v>137</v>
      </c>
      <c r="D14" s="225" t="s">
        <v>137</v>
      </c>
      <c r="E14" s="225" t="s">
        <v>137</v>
      </c>
      <c r="F14" s="226" t="s">
        <v>1255</v>
      </c>
    </row>
    <row r="15" spans="1:6" x14ac:dyDescent="0.25">
      <c r="A15" s="223" t="s">
        <v>34</v>
      </c>
      <c r="B15" s="244" t="s">
        <v>9</v>
      </c>
      <c r="C15" s="225" t="s">
        <v>137</v>
      </c>
      <c r="D15" s="244" t="s">
        <v>9</v>
      </c>
      <c r="E15" s="225" t="s">
        <v>137</v>
      </c>
      <c r="F15" s="226" t="s">
        <v>571</v>
      </c>
    </row>
    <row r="16" spans="1:6" ht="24" x14ac:dyDescent="0.25">
      <c r="A16" s="223" t="s">
        <v>35</v>
      </c>
      <c r="B16" s="244" t="s">
        <v>9</v>
      </c>
      <c r="C16" s="225" t="s">
        <v>137</v>
      </c>
      <c r="D16" s="244" t="s">
        <v>9</v>
      </c>
      <c r="E16" s="225" t="s">
        <v>137</v>
      </c>
      <c r="F16" s="226" t="s">
        <v>578</v>
      </c>
    </row>
    <row r="17" spans="1:6" x14ac:dyDescent="0.25">
      <c r="A17" s="223" t="s">
        <v>37</v>
      </c>
      <c r="B17" s="244" t="s">
        <v>9</v>
      </c>
      <c r="C17" s="225" t="s">
        <v>137</v>
      </c>
      <c r="D17" s="244" t="s">
        <v>9</v>
      </c>
      <c r="E17" s="225" t="s">
        <v>137</v>
      </c>
      <c r="F17" s="226" t="s">
        <v>571</v>
      </c>
    </row>
    <row r="18" spans="1:6" ht="24" x14ac:dyDescent="0.25">
      <c r="A18" s="223" t="s">
        <v>40</v>
      </c>
      <c r="B18" s="224" t="s">
        <v>137</v>
      </c>
      <c r="C18" s="224" t="s">
        <v>137</v>
      </c>
      <c r="D18" s="244" t="s">
        <v>9</v>
      </c>
      <c r="E18" s="224" t="s">
        <v>570</v>
      </c>
      <c r="F18" s="226" t="s">
        <v>579</v>
      </c>
    </row>
    <row r="19" spans="1:6" x14ac:dyDescent="0.25">
      <c r="A19" s="223" t="s">
        <v>1884</v>
      </c>
      <c r="B19" s="224" t="s">
        <v>137</v>
      </c>
      <c r="C19" s="224" t="s">
        <v>570</v>
      </c>
      <c r="D19" s="224" t="s">
        <v>137</v>
      </c>
      <c r="E19" s="224" t="s">
        <v>137</v>
      </c>
      <c r="F19" s="226" t="s">
        <v>571</v>
      </c>
    </row>
    <row r="20" spans="1:6" x14ac:dyDescent="0.25">
      <c r="A20" s="223" t="s">
        <v>580</v>
      </c>
      <c r="B20" s="224" t="s">
        <v>137</v>
      </c>
      <c r="C20" s="224" t="s">
        <v>137</v>
      </c>
      <c r="D20" s="244" t="s">
        <v>9</v>
      </c>
      <c r="E20" s="244" t="s">
        <v>9</v>
      </c>
      <c r="F20" s="227" t="s">
        <v>581</v>
      </c>
    </row>
    <row r="21" spans="1:6" x14ac:dyDescent="0.25">
      <c r="A21" s="223" t="s">
        <v>44</v>
      </c>
      <c r="B21" s="224" t="s">
        <v>137</v>
      </c>
      <c r="C21" s="224" t="s">
        <v>137</v>
      </c>
      <c r="D21" s="244" t="s">
        <v>9</v>
      </c>
      <c r="E21" s="224" t="s">
        <v>137</v>
      </c>
      <c r="F21" s="227" t="s">
        <v>571</v>
      </c>
    </row>
    <row r="22" spans="1:6" ht="48" x14ac:dyDescent="0.25">
      <c r="A22" s="223" t="s">
        <v>46</v>
      </c>
      <c r="B22" s="244" t="s">
        <v>9</v>
      </c>
      <c r="C22" s="224" t="s">
        <v>137</v>
      </c>
      <c r="D22" s="244" t="s">
        <v>9</v>
      </c>
      <c r="E22" s="244" t="s">
        <v>9</v>
      </c>
      <c r="F22" s="226" t="s">
        <v>582</v>
      </c>
    </row>
    <row r="23" spans="1:6" x14ac:dyDescent="0.25">
      <c r="A23" s="223" t="s">
        <v>583</v>
      </c>
      <c r="B23" s="225" t="s">
        <v>137</v>
      </c>
      <c r="C23" s="225" t="s">
        <v>137</v>
      </c>
      <c r="D23" s="244" t="s">
        <v>9</v>
      </c>
      <c r="E23" s="225" t="s">
        <v>137</v>
      </c>
      <c r="F23" s="226" t="s">
        <v>571</v>
      </c>
    </row>
    <row r="24" spans="1:6" x14ac:dyDescent="0.25">
      <c r="A24" s="223" t="s">
        <v>48</v>
      </c>
      <c r="B24" s="244" t="s">
        <v>9</v>
      </c>
      <c r="C24" s="224" t="s">
        <v>137</v>
      </c>
      <c r="D24" s="244" t="s">
        <v>9</v>
      </c>
      <c r="E24" s="244" t="s">
        <v>9</v>
      </c>
      <c r="F24" s="226" t="s">
        <v>39</v>
      </c>
    </row>
    <row r="25" spans="1:6" ht="36" x14ac:dyDescent="0.25">
      <c r="A25" s="223" t="s">
        <v>51</v>
      </c>
      <c r="B25" s="224" t="s">
        <v>137</v>
      </c>
      <c r="C25" s="224" t="s">
        <v>137</v>
      </c>
      <c r="D25" s="244" t="s">
        <v>9</v>
      </c>
      <c r="E25" s="224" t="s">
        <v>137</v>
      </c>
      <c r="F25" s="226" t="s">
        <v>584</v>
      </c>
    </row>
    <row r="26" spans="1:6" ht="37.5" x14ac:dyDescent="0.25">
      <c r="A26" s="223" t="s">
        <v>52</v>
      </c>
      <c r="B26" s="244" t="s">
        <v>9</v>
      </c>
      <c r="C26" s="224" t="s">
        <v>137</v>
      </c>
      <c r="D26" s="244" t="s">
        <v>9</v>
      </c>
      <c r="E26" s="244" t="s">
        <v>9</v>
      </c>
      <c r="F26" s="226" t="s">
        <v>1870</v>
      </c>
    </row>
    <row r="27" spans="1:6" x14ac:dyDescent="0.25">
      <c r="A27" s="223" t="s">
        <v>55</v>
      </c>
      <c r="B27" s="224" t="s">
        <v>137</v>
      </c>
      <c r="C27" s="224" t="s">
        <v>137</v>
      </c>
      <c r="D27" s="244" t="s">
        <v>9</v>
      </c>
      <c r="E27" s="224" t="s">
        <v>137</v>
      </c>
      <c r="F27" s="226" t="s">
        <v>581</v>
      </c>
    </row>
    <row r="28" spans="1:6" x14ac:dyDescent="0.25">
      <c r="A28" s="223" t="s">
        <v>56</v>
      </c>
      <c r="B28" s="244" t="s">
        <v>9</v>
      </c>
      <c r="C28" s="244" t="s">
        <v>9</v>
      </c>
      <c r="D28" s="224" t="s">
        <v>137</v>
      </c>
      <c r="E28" s="244" t="s">
        <v>9</v>
      </c>
      <c r="F28" s="226" t="s">
        <v>571</v>
      </c>
    </row>
    <row r="29" spans="1:6" ht="36" x14ac:dyDescent="0.25">
      <c r="A29" s="223" t="s">
        <v>57</v>
      </c>
      <c r="B29" s="224" t="s">
        <v>137</v>
      </c>
      <c r="C29" s="224" t="s">
        <v>137</v>
      </c>
      <c r="D29" s="244" t="s">
        <v>9</v>
      </c>
      <c r="E29" s="224" t="s">
        <v>137</v>
      </c>
      <c r="F29" s="226" t="s">
        <v>1871</v>
      </c>
    </row>
    <row r="30" spans="1:6" x14ac:dyDescent="0.25">
      <c r="A30" s="223" t="s">
        <v>58</v>
      </c>
      <c r="B30" s="224" t="s">
        <v>137</v>
      </c>
      <c r="C30" s="224" t="s">
        <v>137</v>
      </c>
      <c r="D30" s="244" t="s">
        <v>9</v>
      </c>
      <c r="E30" s="224" t="s">
        <v>137</v>
      </c>
      <c r="F30" s="226" t="s">
        <v>571</v>
      </c>
    </row>
    <row r="31" spans="1:6" x14ac:dyDescent="0.25">
      <c r="A31" s="223" t="s">
        <v>59</v>
      </c>
      <c r="B31" s="244" t="s">
        <v>9</v>
      </c>
      <c r="C31" s="244" t="s">
        <v>9</v>
      </c>
      <c r="D31" s="224" t="s">
        <v>137</v>
      </c>
      <c r="E31" s="224" t="s">
        <v>137</v>
      </c>
      <c r="F31" s="226" t="s">
        <v>571</v>
      </c>
    </row>
    <row r="32" spans="1:6" ht="15.75" thickBot="1" x14ac:dyDescent="0.3">
      <c r="A32" s="223"/>
      <c r="B32" s="224"/>
      <c r="C32" s="224"/>
      <c r="D32" s="244"/>
      <c r="E32" s="224"/>
      <c r="F32" s="1027"/>
    </row>
    <row r="33" spans="1:6" ht="18.75" customHeight="1" x14ac:dyDescent="0.25">
      <c r="A33" s="1082" t="s">
        <v>564</v>
      </c>
      <c r="B33" s="1214"/>
      <c r="C33" s="1214"/>
      <c r="D33" s="1214"/>
      <c r="E33" s="1214"/>
      <c r="F33" s="1215"/>
    </row>
    <row r="34" spans="1:6" ht="15" customHeight="1" x14ac:dyDescent="0.25">
      <c r="A34" s="1221" t="s">
        <v>1</v>
      </c>
      <c r="B34" s="1218" t="s">
        <v>565</v>
      </c>
      <c r="C34" s="1218"/>
      <c r="D34" s="1218"/>
      <c r="E34" s="1218"/>
      <c r="F34" s="1219" t="s">
        <v>1253</v>
      </c>
    </row>
    <row r="35" spans="1:6" ht="48.75" x14ac:dyDescent="0.25">
      <c r="A35" s="1222"/>
      <c r="B35" s="222" t="s">
        <v>566</v>
      </c>
      <c r="C35" s="222" t="s">
        <v>567</v>
      </c>
      <c r="D35" s="222" t="s">
        <v>568</v>
      </c>
      <c r="E35" s="222" t="s">
        <v>569</v>
      </c>
      <c r="F35" s="1220"/>
    </row>
    <row r="36" spans="1:6" x14ac:dyDescent="0.25">
      <c r="A36" s="223" t="s">
        <v>60</v>
      </c>
      <c r="B36" s="224" t="s">
        <v>137</v>
      </c>
      <c r="C36" s="224" t="s">
        <v>137</v>
      </c>
      <c r="D36" s="244" t="s">
        <v>9</v>
      </c>
      <c r="E36" s="1028" t="s">
        <v>137</v>
      </c>
      <c r="F36" s="1027" t="s">
        <v>571</v>
      </c>
    </row>
    <row r="37" spans="1:6" ht="24" x14ac:dyDescent="0.25">
      <c r="A37" s="223" t="s">
        <v>61</v>
      </c>
      <c r="B37" s="244" t="s">
        <v>9</v>
      </c>
      <c r="C37" s="224" t="s">
        <v>137</v>
      </c>
      <c r="D37" s="244" t="s">
        <v>9</v>
      </c>
      <c r="E37" s="224" t="s">
        <v>137</v>
      </c>
      <c r="F37" s="226" t="s">
        <v>1257</v>
      </c>
    </row>
    <row r="38" spans="1:6" x14ac:dyDescent="0.25">
      <c r="A38" s="223" t="s">
        <v>62</v>
      </c>
      <c r="B38" s="244" t="s">
        <v>9</v>
      </c>
      <c r="C38" s="224" t="s">
        <v>137</v>
      </c>
      <c r="D38" s="244" t="s">
        <v>9</v>
      </c>
      <c r="E38" s="244" t="s">
        <v>9</v>
      </c>
      <c r="F38" s="226" t="s">
        <v>571</v>
      </c>
    </row>
    <row r="39" spans="1:6" x14ac:dyDescent="0.25">
      <c r="A39" s="223" t="s">
        <v>63</v>
      </c>
      <c r="B39" s="244" t="s">
        <v>9</v>
      </c>
      <c r="C39" s="224" t="s">
        <v>137</v>
      </c>
      <c r="D39" s="244" t="s">
        <v>9</v>
      </c>
      <c r="E39" s="244" t="s">
        <v>9</v>
      </c>
      <c r="F39" s="226" t="s">
        <v>571</v>
      </c>
    </row>
    <row r="40" spans="1:6" x14ac:dyDescent="0.25">
      <c r="A40" s="223" t="s">
        <v>65</v>
      </c>
      <c r="B40" s="244" t="s">
        <v>9</v>
      </c>
      <c r="C40" s="224" t="s">
        <v>137</v>
      </c>
      <c r="D40" s="244" t="s">
        <v>9</v>
      </c>
      <c r="E40" s="244" t="s">
        <v>9</v>
      </c>
      <c r="F40" s="226" t="s">
        <v>571</v>
      </c>
    </row>
    <row r="41" spans="1:6" x14ac:dyDescent="0.25">
      <c r="A41" s="223" t="s">
        <v>66</v>
      </c>
      <c r="B41" s="224" t="s">
        <v>232</v>
      </c>
      <c r="C41" s="224" t="s">
        <v>232</v>
      </c>
      <c r="D41" s="244" t="s">
        <v>9</v>
      </c>
      <c r="E41" s="224" t="s">
        <v>232</v>
      </c>
      <c r="F41" s="1003" t="s">
        <v>9</v>
      </c>
    </row>
    <row r="42" spans="1:6" x14ac:dyDescent="0.25">
      <c r="A42" s="223" t="s">
        <v>67</v>
      </c>
      <c r="B42" s="244" t="s">
        <v>9</v>
      </c>
      <c r="C42" s="244" t="s">
        <v>9</v>
      </c>
      <c r="D42" s="224" t="s">
        <v>137</v>
      </c>
      <c r="E42" s="244" t="s">
        <v>9</v>
      </c>
      <c r="F42" s="226" t="s">
        <v>571</v>
      </c>
    </row>
    <row r="43" spans="1:6" x14ac:dyDescent="0.25">
      <c r="A43" s="223" t="s">
        <v>585</v>
      </c>
      <c r="B43" s="224" t="s">
        <v>137</v>
      </c>
      <c r="C43" s="224" t="s">
        <v>137</v>
      </c>
      <c r="D43" s="224" t="s">
        <v>137</v>
      </c>
      <c r="E43" s="244" t="s">
        <v>9</v>
      </c>
      <c r="F43" s="226" t="s">
        <v>571</v>
      </c>
    </row>
    <row r="44" spans="1:6" x14ac:dyDescent="0.25">
      <c r="A44" s="223" t="s">
        <v>586</v>
      </c>
      <c r="B44" s="244" t="s">
        <v>9</v>
      </c>
      <c r="C44" s="244" t="s">
        <v>9</v>
      </c>
      <c r="D44" s="244" t="s">
        <v>9</v>
      </c>
      <c r="E44" s="224" t="s">
        <v>137</v>
      </c>
      <c r="F44" s="226" t="s">
        <v>581</v>
      </c>
    </row>
    <row r="45" spans="1:6" x14ac:dyDescent="0.25">
      <c r="A45" s="223" t="s">
        <v>71</v>
      </c>
      <c r="B45" s="224" t="s">
        <v>137</v>
      </c>
      <c r="C45" s="224" t="s">
        <v>137</v>
      </c>
      <c r="D45" s="244" t="s">
        <v>9</v>
      </c>
      <c r="E45" s="224" t="s">
        <v>137</v>
      </c>
      <c r="F45" s="226" t="s">
        <v>571</v>
      </c>
    </row>
    <row r="46" spans="1:6" x14ac:dyDescent="0.25">
      <c r="A46" s="223" t="s">
        <v>72</v>
      </c>
      <c r="B46" s="224" t="s">
        <v>137</v>
      </c>
      <c r="C46" s="224" t="s">
        <v>137</v>
      </c>
      <c r="D46" s="244" t="s">
        <v>9</v>
      </c>
      <c r="E46" s="244" t="s">
        <v>9</v>
      </c>
      <c r="F46" s="226" t="s">
        <v>571</v>
      </c>
    </row>
    <row r="47" spans="1:6" x14ac:dyDescent="0.25">
      <c r="A47" s="223" t="s">
        <v>74</v>
      </c>
      <c r="B47" s="244" t="s">
        <v>9</v>
      </c>
      <c r="C47" s="224" t="s">
        <v>137</v>
      </c>
      <c r="D47" s="244" t="s">
        <v>9</v>
      </c>
      <c r="E47" s="244" t="s">
        <v>9</v>
      </c>
      <c r="F47" s="226" t="s">
        <v>571</v>
      </c>
    </row>
    <row r="48" spans="1:6" x14ac:dyDescent="0.25">
      <c r="A48" s="223" t="s">
        <v>75</v>
      </c>
      <c r="B48" s="224" t="s">
        <v>137</v>
      </c>
      <c r="C48" s="244" t="s">
        <v>9</v>
      </c>
      <c r="D48" s="224" t="s">
        <v>137</v>
      </c>
      <c r="E48" s="224" t="s">
        <v>137</v>
      </c>
      <c r="F48" s="226" t="s">
        <v>571</v>
      </c>
    </row>
    <row r="49" spans="1:6" x14ac:dyDescent="0.25">
      <c r="A49" s="223" t="s">
        <v>76</v>
      </c>
      <c r="B49" s="224" t="s">
        <v>137</v>
      </c>
      <c r="C49" s="244" t="s">
        <v>9</v>
      </c>
      <c r="D49" s="244" t="s">
        <v>9</v>
      </c>
      <c r="E49" s="244" t="s">
        <v>9</v>
      </c>
      <c r="F49" s="1003" t="s">
        <v>9</v>
      </c>
    </row>
    <row r="50" spans="1:6" x14ac:dyDescent="0.25">
      <c r="A50" s="223" t="s">
        <v>78</v>
      </c>
      <c r="B50" s="244" t="s">
        <v>9</v>
      </c>
      <c r="C50" s="224" t="s">
        <v>137</v>
      </c>
      <c r="D50" s="244" t="s">
        <v>9</v>
      </c>
      <c r="E50" s="244" t="s">
        <v>9</v>
      </c>
      <c r="F50" s="227" t="s">
        <v>571</v>
      </c>
    </row>
    <row r="51" spans="1:6" ht="30" customHeight="1" x14ac:dyDescent="0.25">
      <c r="A51" s="223" t="s">
        <v>587</v>
      </c>
      <c r="B51" s="244" t="s">
        <v>9</v>
      </c>
      <c r="C51" s="224" t="s">
        <v>137</v>
      </c>
      <c r="D51" s="244" t="s">
        <v>9</v>
      </c>
      <c r="E51" s="244" t="s">
        <v>9</v>
      </c>
      <c r="F51" s="1004" t="s">
        <v>1852</v>
      </c>
    </row>
    <row r="52" spans="1:6" x14ac:dyDescent="0.25">
      <c r="A52" s="223" t="s">
        <v>80</v>
      </c>
      <c r="B52" s="244" t="s">
        <v>9</v>
      </c>
      <c r="C52" s="224" t="s">
        <v>137</v>
      </c>
      <c r="D52" s="244" t="s">
        <v>9</v>
      </c>
      <c r="E52" s="244" t="s">
        <v>9</v>
      </c>
      <c r="F52" s="226" t="s">
        <v>571</v>
      </c>
    </row>
    <row r="53" spans="1:6" x14ac:dyDescent="0.25">
      <c r="A53" s="223" t="s">
        <v>588</v>
      </c>
      <c r="B53" s="224" t="s">
        <v>137</v>
      </c>
      <c r="C53" s="224" t="s">
        <v>137</v>
      </c>
      <c r="D53" s="244" t="s">
        <v>9</v>
      </c>
      <c r="E53" s="224" t="s">
        <v>137</v>
      </c>
      <c r="F53" s="226" t="s">
        <v>571</v>
      </c>
    </row>
    <row r="54" spans="1:6" x14ac:dyDescent="0.25">
      <c r="A54" s="223" t="s">
        <v>83</v>
      </c>
      <c r="B54" s="224" t="s">
        <v>137</v>
      </c>
      <c r="C54" s="244" t="s">
        <v>9</v>
      </c>
      <c r="D54" s="244" t="s">
        <v>9</v>
      </c>
      <c r="E54" s="224" t="s">
        <v>137</v>
      </c>
      <c r="F54" s="1003" t="s">
        <v>9</v>
      </c>
    </row>
    <row r="55" spans="1:6" ht="37.5" customHeight="1" x14ac:dyDescent="0.25">
      <c r="A55" s="223" t="s">
        <v>85</v>
      </c>
      <c r="B55" s="224" t="s">
        <v>137</v>
      </c>
      <c r="C55" s="224" t="s">
        <v>137</v>
      </c>
      <c r="D55" s="244" t="s">
        <v>9</v>
      </c>
      <c r="E55" s="224" t="s">
        <v>137</v>
      </c>
      <c r="F55" s="227" t="s">
        <v>1258</v>
      </c>
    </row>
    <row r="56" spans="1:6" x14ac:dyDescent="0.25">
      <c r="A56" s="223" t="s">
        <v>87</v>
      </c>
      <c r="B56" s="244" t="s">
        <v>9</v>
      </c>
      <c r="C56" s="224" t="s">
        <v>137</v>
      </c>
      <c r="D56" s="244" t="s">
        <v>9</v>
      </c>
      <c r="E56" s="224" t="s">
        <v>137</v>
      </c>
      <c r="F56" s="226" t="s">
        <v>571</v>
      </c>
    </row>
    <row r="57" spans="1:6" x14ac:dyDescent="0.25">
      <c r="A57" s="223" t="s">
        <v>88</v>
      </c>
      <c r="B57" s="224" t="s">
        <v>137</v>
      </c>
      <c r="C57" s="244" t="s">
        <v>9</v>
      </c>
      <c r="D57" s="224" t="s">
        <v>137</v>
      </c>
      <c r="E57" s="224" t="s">
        <v>137</v>
      </c>
      <c r="F57" s="1005" t="s">
        <v>571</v>
      </c>
    </row>
    <row r="58" spans="1:6" x14ac:dyDescent="0.25">
      <c r="A58" s="228" t="s">
        <v>89</v>
      </c>
      <c r="B58" s="229" t="s">
        <v>137</v>
      </c>
      <c r="C58" s="596" t="s">
        <v>9</v>
      </c>
      <c r="D58" s="596" t="s">
        <v>9</v>
      </c>
      <c r="E58" s="596" t="s">
        <v>9</v>
      </c>
      <c r="F58" s="1006" t="s">
        <v>9</v>
      </c>
    </row>
    <row r="59" spans="1:6" x14ac:dyDescent="0.25">
      <c r="A59" s="1213" t="s">
        <v>589</v>
      </c>
      <c r="B59" s="1213"/>
      <c r="C59" s="1213"/>
      <c r="D59" s="1213"/>
      <c r="E59" s="1213"/>
      <c r="F59" s="1213"/>
    </row>
  </sheetData>
  <customSheetViews>
    <customSheetView guid="{CDACE462-E102-46FB-B7AD-F64470052348}" showPageBreaks="1" printArea="1">
      <selection sqref="A1:F1"/>
      <pageMargins left="0.7" right="0.7" top="0.75" bottom="0.75" header="0.3" footer="0.3"/>
      <pageSetup orientation="portrait" r:id="rId1"/>
    </customSheetView>
    <customSheetView guid="{637755B1-4BDF-461E-9042-7506CE7F45C7}" showPageBreaks="1" printArea="1">
      <selection sqref="A1:F1"/>
      <pageMargins left="0.7" right="0.7" top="0.75" bottom="0.75" header="0.3" footer="0.3"/>
      <pageSetup orientation="portrait" r:id="rId2"/>
    </customSheetView>
  </customSheetViews>
  <mergeCells count="9">
    <mergeCell ref="A59:F59"/>
    <mergeCell ref="A1:F1"/>
    <mergeCell ref="A2:A3"/>
    <mergeCell ref="B2:E2"/>
    <mergeCell ref="F2:F3"/>
    <mergeCell ref="A33:F33"/>
    <mergeCell ref="A34:A35"/>
    <mergeCell ref="B34:E34"/>
    <mergeCell ref="F34:F35"/>
  </mergeCell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7"/>
  <sheetViews>
    <sheetView zoomScaleNormal="100" zoomScaleSheetLayoutView="100" workbookViewId="0">
      <selection activeCell="A28" sqref="A28:G28"/>
    </sheetView>
  </sheetViews>
  <sheetFormatPr defaultColWidth="8" defaultRowHeight="12" x14ac:dyDescent="0.2"/>
  <cols>
    <col min="1" max="1" width="12.28515625" style="1" customWidth="1"/>
    <col min="2" max="2" width="8.42578125" style="1" customWidth="1"/>
    <col min="3" max="3" width="8.5703125" style="1" customWidth="1"/>
    <col min="4" max="4" width="13.42578125" style="1" customWidth="1"/>
    <col min="5" max="5" width="21.42578125" style="1" customWidth="1"/>
    <col min="6" max="6" width="15.42578125" style="1" customWidth="1"/>
    <col min="7" max="7" width="10.28515625" style="1" customWidth="1"/>
    <col min="8" max="8" width="8" style="1060"/>
    <col min="9" max="236" width="8" style="1"/>
    <col min="237" max="237" width="11.140625" style="1" customWidth="1"/>
    <col min="238" max="239" width="7.7109375" style="1" customWidth="1"/>
    <col min="240" max="240" width="11.7109375" style="1" customWidth="1"/>
    <col min="241" max="241" width="18.7109375" style="1" customWidth="1"/>
    <col min="242" max="242" width="16.7109375" style="1" customWidth="1"/>
    <col min="243" max="243" width="9.7109375" style="1" customWidth="1"/>
    <col min="244" max="492" width="8" style="1"/>
    <col min="493" max="493" width="11.140625" style="1" customWidth="1"/>
    <col min="494" max="495" width="7.7109375" style="1" customWidth="1"/>
    <col min="496" max="496" width="11.7109375" style="1" customWidth="1"/>
    <col min="497" max="497" width="18.7109375" style="1" customWidth="1"/>
    <col min="498" max="498" width="16.7109375" style="1" customWidth="1"/>
    <col min="499" max="499" width="9.7109375" style="1" customWidth="1"/>
    <col min="500" max="748" width="8" style="1"/>
    <col min="749" max="749" width="11.140625" style="1" customWidth="1"/>
    <col min="750" max="751" width="7.7109375" style="1" customWidth="1"/>
    <col min="752" max="752" width="11.7109375" style="1" customWidth="1"/>
    <col min="753" max="753" width="18.7109375" style="1" customWidth="1"/>
    <col min="754" max="754" width="16.7109375" style="1" customWidth="1"/>
    <col min="755" max="755" width="9.7109375" style="1" customWidth="1"/>
    <col min="756" max="1004" width="8" style="1"/>
    <col min="1005" max="1005" width="11.140625" style="1" customWidth="1"/>
    <col min="1006" max="1007" width="7.7109375" style="1" customWidth="1"/>
    <col min="1008" max="1008" width="11.7109375" style="1" customWidth="1"/>
    <col min="1009" max="1009" width="18.7109375" style="1" customWidth="1"/>
    <col min="1010" max="1010" width="16.7109375" style="1" customWidth="1"/>
    <col min="1011" max="1011" width="9.7109375" style="1" customWidth="1"/>
    <col min="1012" max="1260" width="8" style="1"/>
    <col min="1261" max="1261" width="11.140625" style="1" customWidth="1"/>
    <col min="1262" max="1263" width="7.7109375" style="1" customWidth="1"/>
    <col min="1264" max="1264" width="11.7109375" style="1" customWidth="1"/>
    <col min="1265" max="1265" width="18.7109375" style="1" customWidth="1"/>
    <col min="1266" max="1266" width="16.7109375" style="1" customWidth="1"/>
    <col min="1267" max="1267" width="9.7109375" style="1" customWidth="1"/>
    <col min="1268" max="1516" width="8" style="1"/>
    <col min="1517" max="1517" width="11.140625" style="1" customWidth="1"/>
    <col min="1518" max="1519" width="7.7109375" style="1" customWidth="1"/>
    <col min="1520" max="1520" width="11.7109375" style="1" customWidth="1"/>
    <col min="1521" max="1521" width="18.7109375" style="1" customWidth="1"/>
    <col min="1522" max="1522" width="16.7109375" style="1" customWidth="1"/>
    <col min="1523" max="1523" width="9.7109375" style="1" customWidth="1"/>
    <col min="1524" max="1772" width="8" style="1"/>
    <col min="1773" max="1773" width="11.140625" style="1" customWidth="1"/>
    <col min="1774" max="1775" width="7.7109375" style="1" customWidth="1"/>
    <col min="1776" max="1776" width="11.7109375" style="1" customWidth="1"/>
    <col min="1777" max="1777" width="18.7109375" style="1" customWidth="1"/>
    <col min="1778" max="1778" width="16.7109375" style="1" customWidth="1"/>
    <col min="1779" max="1779" width="9.7109375" style="1" customWidth="1"/>
    <col min="1780" max="2028" width="8" style="1"/>
    <col min="2029" max="2029" width="11.140625" style="1" customWidth="1"/>
    <col min="2030" max="2031" width="7.7109375" style="1" customWidth="1"/>
    <col min="2032" max="2032" width="11.7109375" style="1" customWidth="1"/>
    <col min="2033" max="2033" width="18.7109375" style="1" customWidth="1"/>
    <col min="2034" max="2034" width="16.7109375" style="1" customWidth="1"/>
    <col min="2035" max="2035" width="9.7109375" style="1" customWidth="1"/>
    <col min="2036" max="2284" width="8" style="1"/>
    <col min="2285" max="2285" width="11.140625" style="1" customWidth="1"/>
    <col min="2286" max="2287" width="7.7109375" style="1" customWidth="1"/>
    <col min="2288" max="2288" width="11.7109375" style="1" customWidth="1"/>
    <col min="2289" max="2289" width="18.7109375" style="1" customWidth="1"/>
    <col min="2290" max="2290" width="16.7109375" style="1" customWidth="1"/>
    <col min="2291" max="2291" width="9.7109375" style="1" customWidth="1"/>
    <col min="2292" max="2540" width="8" style="1"/>
    <col min="2541" max="2541" width="11.140625" style="1" customWidth="1"/>
    <col min="2542" max="2543" width="7.7109375" style="1" customWidth="1"/>
    <col min="2544" max="2544" width="11.7109375" style="1" customWidth="1"/>
    <col min="2545" max="2545" width="18.7109375" style="1" customWidth="1"/>
    <col min="2546" max="2546" width="16.7109375" style="1" customWidth="1"/>
    <col min="2547" max="2547" width="9.7109375" style="1" customWidth="1"/>
    <col min="2548" max="2796" width="8" style="1"/>
    <col min="2797" max="2797" width="11.140625" style="1" customWidth="1"/>
    <col min="2798" max="2799" width="7.7109375" style="1" customWidth="1"/>
    <col min="2800" max="2800" width="11.7109375" style="1" customWidth="1"/>
    <col min="2801" max="2801" width="18.7109375" style="1" customWidth="1"/>
    <col min="2802" max="2802" width="16.7109375" style="1" customWidth="1"/>
    <col min="2803" max="2803" width="9.7109375" style="1" customWidth="1"/>
    <col min="2804" max="3052" width="8" style="1"/>
    <col min="3053" max="3053" width="11.140625" style="1" customWidth="1"/>
    <col min="3054" max="3055" width="7.7109375" style="1" customWidth="1"/>
    <col min="3056" max="3056" width="11.7109375" style="1" customWidth="1"/>
    <col min="3057" max="3057" width="18.7109375" style="1" customWidth="1"/>
    <col min="3058" max="3058" width="16.7109375" style="1" customWidth="1"/>
    <col min="3059" max="3059" width="9.7109375" style="1" customWidth="1"/>
    <col min="3060" max="3308" width="8" style="1"/>
    <col min="3309" max="3309" width="11.140625" style="1" customWidth="1"/>
    <col min="3310" max="3311" width="7.7109375" style="1" customWidth="1"/>
    <col min="3312" max="3312" width="11.7109375" style="1" customWidth="1"/>
    <col min="3313" max="3313" width="18.7109375" style="1" customWidth="1"/>
    <col min="3314" max="3314" width="16.7109375" style="1" customWidth="1"/>
    <col min="3315" max="3315" width="9.7109375" style="1" customWidth="1"/>
    <col min="3316" max="3564" width="8" style="1"/>
    <col min="3565" max="3565" width="11.140625" style="1" customWidth="1"/>
    <col min="3566" max="3567" width="7.7109375" style="1" customWidth="1"/>
    <col min="3568" max="3568" width="11.7109375" style="1" customWidth="1"/>
    <col min="3569" max="3569" width="18.7109375" style="1" customWidth="1"/>
    <col min="3570" max="3570" width="16.7109375" style="1" customWidth="1"/>
    <col min="3571" max="3571" width="9.7109375" style="1" customWidth="1"/>
    <col min="3572" max="3820" width="8" style="1"/>
    <col min="3821" max="3821" width="11.140625" style="1" customWidth="1"/>
    <col min="3822" max="3823" width="7.7109375" style="1" customWidth="1"/>
    <col min="3824" max="3824" width="11.7109375" style="1" customWidth="1"/>
    <col min="3825" max="3825" width="18.7109375" style="1" customWidth="1"/>
    <col min="3826" max="3826" width="16.7109375" style="1" customWidth="1"/>
    <col min="3827" max="3827" width="9.7109375" style="1" customWidth="1"/>
    <col min="3828" max="4076" width="8" style="1"/>
    <col min="4077" max="4077" width="11.140625" style="1" customWidth="1"/>
    <col min="4078" max="4079" width="7.7109375" style="1" customWidth="1"/>
    <col min="4080" max="4080" width="11.7109375" style="1" customWidth="1"/>
    <col min="4081" max="4081" width="18.7109375" style="1" customWidth="1"/>
    <col min="4082" max="4082" width="16.7109375" style="1" customWidth="1"/>
    <col min="4083" max="4083" width="9.7109375" style="1" customWidth="1"/>
    <col min="4084" max="4332" width="8" style="1"/>
    <col min="4333" max="4333" width="11.140625" style="1" customWidth="1"/>
    <col min="4334" max="4335" width="7.7109375" style="1" customWidth="1"/>
    <col min="4336" max="4336" width="11.7109375" style="1" customWidth="1"/>
    <col min="4337" max="4337" width="18.7109375" style="1" customWidth="1"/>
    <col min="4338" max="4338" width="16.7109375" style="1" customWidth="1"/>
    <col min="4339" max="4339" width="9.7109375" style="1" customWidth="1"/>
    <col min="4340" max="4588" width="8" style="1"/>
    <col min="4589" max="4589" width="11.140625" style="1" customWidth="1"/>
    <col min="4590" max="4591" width="7.7109375" style="1" customWidth="1"/>
    <col min="4592" max="4592" width="11.7109375" style="1" customWidth="1"/>
    <col min="4593" max="4593" width="18.7109375" style="1" customWidth="1"/>
    <col min="4594" max="4594" width="16.7109375" style="1" customWidth="1"/>
    <col min="4595" max="4595" width="9.7109375" style="1" customWidth="1"/>
    <col min="4596" max="4844" width="8" style="1"/>
    <col min="4845" max="4845" width="11.140625" style="1" customWidth="1"/>
    <col min="4846" max="4847" width="7.7109375" style="1" customWidth="1"/>
    <col min="4848" max="4848" width="11.7109375" style="1" customWidth="1"/>
    <col min="4849" max="4849" width="18.7109375" style="1" customWidth="1"/>
    <col min="4850" max="4850" width="16.7109375" style="1" customWidth="1"/>
    <col min="4851" max="4851" width="9.7109375" style="1" customWidth="1"/>
    <col min="4852" max="5100" width="8" style="1"/>
    <col min="5101" max="5101" width="11.140625" style="1" customWidth="1"/>
    <col min="5102" max="5103" width="7.7109375" style="1" customWidth="1"/>
    <col min="5104" max="5104" width="11.7109375" style="1" customWidth="1"/>
    <col min="5105" max="5105" width="18.7109375" style="1" customWidth="1"/>
    <col min="5106" max="5106" width="16.7109375" style="1" customWidth="1"/>
    <col min="5107" max="5107" width="9.7109375" style="1" customWidth="1"/>
    <col min="5108" max="5356" width="8" style="1"/>
    <col min="5357" max="5357" width="11.140625" style="1" customWidth="1"/>
    <col min="5358" max="5359" width="7.7109375" style="1" customWidth="1"/>
    <col min="5360" max="5360" width="11.7109375" style="1" customWidth="1"/>
    <col min="5361" max="5361" width="18.7109375" style="1" customWidth="1"/>
    <col min="5362" max="5362" width="16.7109375" style="1" customWidth="1"/>
    <col min="5363" max="5363" width="9.7109375" style="1" customWidth="1"/>
    <col min="5364" max="5612" width="8" style="1"/>
    <col min="5613" max="5613" width="11.140625" style="1" customWidth="1"/>
    <col min="5614" max="5615" width="7.7109375" style="1" customWidth="1"/>
    <col min="5616" max="5616" width="11.7109375" style="1" customWidth="1"/>
    <col min="5617" max="5617" width="18.7109375" style="1" customWidth="1"/>
    <col min="5618" max="5618" width="16.7109375" style="1" customWidth="1"/>
    <col min="5619" max="5619" width="9.7109375" style="1" customWidth="1"/>
    <col min="5620" max="5868" width="8" style="1"/>
    <col min="5869" max="5869" width="11.140625" style="1" customWidth="1"/>
    <col min="5870" max="5871" width="7.7109375" style="1" customWidth="1"/>
    <col min="5872" max="5872" width="11.7109375" style="1" customWidth="1"/>
    <col min="5873" max="5873" width="18.7109375" style="1" customWidth="1"/>
    <col min="5874" max="5874" width="16.7109375" style="1" customWidth="1"/>
    <col min="5875" max="5875" width="9.7109375" style="1" customWidth="1"/>
    <col min="5876" max="6124" width="8" style="1"/>
    <col min="6125" max="6125" width="11.140625" style="1" customWidth="1"/>
    <col min="6126" max="6127" width="7.7109375" style="1" customWidth="1"/>
    <col min="6128" max="6128" width="11.7109375" style="1" customWidth="1"/>
    <col min="6129" max="6129" width="18.7109375" style="1" customWidth="1"/>
    <col min="6130" max="6130" width="16.7109375" style="1" customWidth="1"/>
    <col min="6131" max="6131" width="9.7109375" style="1" customWidth="1"/>
    <col min="6132" max="6380" width="8" style="1"/>
    <col min="6381" max="6381" width="11.140625" style="1" customWidth="1"/>
    <col min="6382" max="6383" width="7.7109375" style="1" customWidth="1"/>
    <col min="6384" max="6384" width="11.7109375" style="1" customWidth="1"/>
    <col min="6385" max="6385" width="18.7109375" style="1" customWidth="1"/>
    <col min="6386" max="6386" width="16.7109375" style="1" customWidth="1"/>
    <col min="6387" max="6387" width="9.7109375" style="1" customWidth="1"/>
    <col min="6388" max="6636" width="8" style="1"/>
    <col min="6637" max="6637" width="11.140625" style="1" customWidth="1"/>
    <col min="6638" max="6639" width="7.7109375" style="1" customWidth="1"/>
    <col min="6640" max="6640" width="11.7109375" style="1" customWidth="1"/>
    <col min="6641" max="6641" width="18.7109375" style="1" customWidth="1"/>
    <col min="6642" max="6642" width="16.7109375" style="1" customWidth="1"/>
    <col min="6643" max="6643" width="9.7109375" style="1" customWidth="1"/>
    <col min="6644" max="6892" width="8" style="1"/>
    <col min="6893" max="6893" width="11.140625" style="1" customWidth="1"/>
    <col min="6894" max="6895" width="7.7109375" style="1" customWidth="1"/>
    <col min="6896" max="6896" width="11.7109375" style="1" customWidth="1"/>
    <col min="6897" max="6897" width="18.7109375" style="1" customWidth="1"/>
    <col min="6898" max="6898" width="16.7109375" style="1" customWidth="1"/>
    <col min="6899" max="6899" width="9.7109375" style="1" customWidth="1"/>
    <col min="6900" max="7148" width="8" style="1"/>
    <col min="7149" max="7149" width="11.140625" style="1" customWidth="1"/>
    <col min="7150" max="7151" width="7.7109375" style="1" customWidth="1"/>
    <col min="7152" max="7152" width="11.7109375" style="1" customWidth="1"/>
    <col min="7153" max="7153" width="18.7109375" style="1" customWidth="1"/>
    <col min="7154" max="7154" width="16.7109375" style="1" customWidth="1"/>
    <col min="7155" max="7155" width="9.7109375" style="1" customWidth="1"/>
    <col min="7156" max="7404" width="8" style="1"/>
    <col min="7405" max="7405" width="11.140625" style="1" customWidth="1"/>
    <col min="7406" max="7407" width="7.7109375" style="1" customWidth="1"/>
    <col min="7408" max="7408" width="11.7109375" style="1" customWidth="1"/>
    <col min="7409" max="7409" width="18.7109375" style="1" customWidth="1"/>
    <col min="7410" max="7410" width="16.7109375" style="1" customWidth="1"/>
    <col min="7411" max="7411" width="9.7109375" style="1" customWidth="1"/>
    <col min="7412" max="7660" width="8" style="1"/>
    <col min="7661" max="7661" width="11.140625" style="1" customWidth="1"/>
    <col min="7662" max="7663" width="7.7109375" style="1" customWidth="1"/>
    <col min="7664" max="7664" width="11.7109375" style="1" customWidth="1"/>
    <col min="7665" max="7665" width="18.7109375" style="1" customWidth="1"/>
    <col min="7666" max="7666" width="16.7109375" style="1" customWidth="1"/>
    <col min="7667" max="7667" width="9.7109375" style="1" customWidth="1"/>
    <col min="7668" max="7916" width="8" style="1"/>
    <col min="7917" max="7917" width="11.140625" style="1" customWidth="1"/>
    <col min="7918" max="7919" width="7.7109375" style="1" customWidth="1"/>
    <col min="7920" max="7920" width="11.7109375" style="1" customWidth="1"/>
    <col min="7921" max="7921" width="18.7109375" style="1" customWidth="1"/>
    <col min="7922" max="7922" width="16.7109375" style="1" customWidth="1"/>
    <col min="7923" max="7923" width="9.7109375" style="1" customWidth="1"/>
    <col min="7924" max="8172" width="8" style="1"/>
    <col min="8173" max="8173" width="11.140625" style="1" customWidth="1"/>
    <col min="8174" max="8175" width="7.7109375" style="1" customWidth="1"/>
    <col min="8176" max="8176" width="11.7109375" style="1" customWidth="1"/>
    <col min="8177" max="8177" width="18.7109375" style="1" customWidth="1"/>
    <col min="8178" max="8178" width="16.7109375" style="1" customWidth="1"/>
    <col min="8179" max="8179" width="9.7109375" style="1" customWidth="1"/>
    <col min="8180" max="8428" width="8" style="1"/>
    <col min="8429" max="8429" width="11.140625" style="1" customWidth="1"/>
    <col min="8430" max="8431" width="7.7109375" style="1" customWidth="1"/>
    <col min="8432" max="8432" width="11.7109375" style="1" customWidth="1"/>
    <col min="8433" max="8433" width="18.7109375" style="1" customWidth="1"/>
    <col min="8434" max="8434" width="16.7109375" style="1" customWidth="1"/>
    <col min="8435" max="8435" width="9.7109375" style="1" customWidth="1"/>
    <col min="8436" max="8684" width="8" style="1"/>
    <col min="8685" max="8685" width="11.140625" style="1" customWidth="1"/>
    <col min="8686" max="8687" width="7.7109375" style="1" customWidth="1"/>
    <col min="8688" max="8688" width="11.7109375" style="1" customWidth="1"/>
    <col min="8689" max="8689" width="18.7109375" style="1" customWidth="1"/>
    <col min="8690" max="8690" width="16.7109375" style="1" customWidth="1"/>
    <col min="8691" max="8691" width="9.7109375" style="1" customWidth="1"/>
    <col min="8692" max="8940" width="8" style="1"/>
    <col min="8941" max="8941" width="11.140625" style="1" customWidth="1"/>
    <col min="8942" max="8943" width="7.7109375" style="1" customWidth="1"/>
    <col min="8944" max="8944" width="11.7109375" style="1" customWidth="1"/>
    <col min="8945" max="8945" width="18.7109375" style="1" customWidth="1"/>
    <col min="8946" max="8946" width="16.7109375" style="1" customWidth="1"/>
    <col min="8947" max="8947" width="9.7109375" style="1" customWidth="1"/>
    <col min="8948" max="9196" width="8" style="1"/>
    <col min="9197" max="9197" width="11.140625" style="1" customWidth="1"/>
    <col min="9198" max="9199" width="7.7109375" style="1" customWidth="1"/>
    <col min="9200" max="9200" width="11.7109375" style="1" customWidth="1"/>
    <col min="9201" max="9201" width="18.7109375" style="1" customWidth="1"/>
    <col min="9202" max="9202" width="16.7109375" style="1" customWidth="1"/>
    <col min="9203" max="9203" width="9.7109375" style="1" customWidth="1"/>
    <col min="9204" max="9452" width="8" style="1"/>
    <col min="9453" max="9453" width="11.140625" style="1" customWidth="1"/>
    <col min="9454" max="9455" width="7.7109375" style="1" customWidth="1"/>
    <col min="9456" max="9456" width="11.7109375" style="1" customWidth="1"/>
    <col min="9457" max="9457" width="18.7109375" style="1" customWidth="1"/>
    <col min="9458" max="9458" width="16.7109375" style="1" customWidth="1"/>
    <col min="9459" max="9459" width="9.7109375" style="1" customWidth="1"/>
    <col min="9460" max="9708" width="8" style="1"/>
    <col min="9709" max="9709" width="11.140625" style="1" customWidth="1"/>
    <col min="9710" max="9711" width="7.7109375" style="1" customWidth="1"/>
    <col min="9712" max="9712" width="11.7109375" style="1" customWidth="1"/>
    <col min="9713" max="9713" width="18.7109375" style="1" customWidth="1"/>
    <col min="9714" max="9714" width="16.7109375" style="1" customWidth="1"/>
    <col min="9715" max="9715" width="9.7109375" style="1" customWidth="1"/>
    <col min="9716" max="9964" width="8" style="1"/>
    <col min="9965" max="9965" width="11.140625" style="1" customWidth="1"/>
    <col min="9966" max="9967" width="7.7109375" style="1" customWidth="1"/>
    <col min="9968" max="9968" width="11.7109375" style="1" customWidth="1"/>
    <col min="9969" max="9969" width="18.7109375" style="1" customWidth="1"/>
    <col min="9970" max="9970" width="16.7109375" style="1" customWidth="1"/>
    <col min="9971" max="9971" width="9.7109375" style="1" customWidth="1"/>
    <col min="9972" max="10220" width="8" style="1"/>
    <col min="10221" max="10221" width="11.140625" style="1" customWidth="1"/>
    <col min="10222" max="10223" width="7.7109375" style="1" customWidth="1"/>
    <col min="10224" max="10224" width="11.7109375" style="1" customWidth="1"/>
    <col min="10225" max="10225" width="18.7109375" style="1" customWidth="1"/>
    <col min="10226" max="10226" width="16.7109375" style="1" customWidth="1"/>
    <col min="10227" max="10227" width="9.7109375" style="1" customWidth="1"/>
    <col min="10228" max="10476" width="8" style="1"/>
    <col min="10477" max="10477" width="11.140625" style="1" customWidth="1"/>
    <col min="10478" max="10479" width="7.7109375" style="1" customWidth="1"/>
    <col min="10480" max="10480" width="11.7109375" style="1" customWidth="1"/>
    <col min="10481" max="10481" width="18.7109375" style="1" customWidth="1"/>
    <col min="10482" max="10482" width="16.7109375" style="1" customWidth="1"/>
    <col min="10483" max="10483" width="9.7109375" style="1" customWidth="1"/>
    <col min="10484" max="10732" width="8" style="1"/>
    <col min="10733" max="10733" width="11.140625" style="1" customWidth="1"/>
    <col min="10734" max="10735" width="7.7109375" style="1" customWidth="1"/>
    <col min="10736" max="10736" width="11.7109375" style="1" customWidth="1"/>
    <col min="10737" max="10737" width="18.7109375" style="1" customWidth="1"/>
    <col min="10738" max="10738" width="16.7109375" style="1" customWidth="1"/>
    <col min="10739" max="10739" width="9.7109375" style="1" customWidth="1"/>
    <col min="10740" max="10988" width="8" style="1"/>
    <col min="10989" max="10989" width="11.140625" style="1" customWidth="1"/>
    <col min="10990" max="10991" width="7.7109375" style="1" customWidth="1"/>
    <col min="10992" max="10992" width="11.7109375" style="1" customWidth="1"/>
    <col min="10993" max="10993" width="18.7109375" style="1" customWidth="1"/>
    <col min="10994" max="10994" width="16.7109375" style="1" customWidth="1"/>
    <col min="10995" max="10995" width="9.7109375" style="1" customWidth="1"/>
    <col min="10996" max="11244" width="8" style="1"/>
    <col min="11245" max="11245" width="11.140625" style="1" customWidth="1"/>
    <col min="11246" max="11247" width="7.7109375" style="1" customWidth="1"/>
    <col min="11248" max="11248" width="11.7109375" style="1" customWidth="1"/>
    <col min="11249" max="11249" width="18.7109375" style="1" customWidth="1"/>
    <col min="11250" max="11250" width="16.7109375" style="1" customWidth="1"/>
    <col min="11251" max="11251" width="9.7109375" style="1" customWidth="1"/>
    <col min="11252" max="11500" width="8" style="1"/>
    <col min="11501" max="11501" width="11.140625" style="1" customWidth="1"/>
    <col min="11502" max="11503" width="7.7109375" style="1" customWidth="1"/>
    <col min="11504" max="11504" width="11.7109375" style="1" customWidth="1"/>
    <col min="11505" max="11505" width="18.7109375" style="1" customWidth="1"/>
    <col min="11506" max="11506" width="16.7109375" style="1" customWidth="1"/>
    <col min="11507" max="11507" width="9.7109375" style="1" customWidth="1"/>
    <col min="11508" max="11756" width="8" style="1"/>
    <col min="11757" max="11757" width="11.140625" style="1" customWidth="1"/>
    <col min="11758" max="11759" width="7.7109375" style="1" customWidth="1"/>
    <col min="11760" max="11760" width="11.7109375" style="1" customWidth="1"/>
    <col min="11761" max="11761" width="18.7109375" style="1" customWidth="1"/>
    <col min="11762" max="11762" width="16.7109375" style="1" customWidth="1"/>
    <col min="11763" max="11763" width="9.7109375" style="1" customWidth="1"/>
    <col min="11764" max="12012" width="8" style="1"/>
    <col min="12013" max="12013" width="11.140625" style="1" customWidth="1"/>
    <col min="12014" max="12015" width="7.7109375" style="1" customWidth="1"/>
    <col min="12016" max="12016" width="11.7109375" style="1" customWidth="1"/>
    <col min="12017" max="12017" width="18.7109375" style="1" customWidth="1"/>
    <col min="12018" max="12018" width="16.7109375" style="1" customWidth="1"/>
    <col min="12019" max="12019" width="9.7109375" style="1" customWidth="1"/>
    <col min="12020" max="12268" width="8" style="1"/>
    <col min="12269" max="12269" width="11.140625" style="1" customWidth="1"/>
    <col min="12270" max="12271" width="7.7109375" style="1" customWidth="1"/>
    <col min="12272" max="12272" width="11.7109375" style="1" customWidth="1"/>
    <col min="12273" max="12273" width="18.7109375" style="1" customWidth="1"/>
    <col min="12274" max="12274" width="16.7109375" style="1" customWidth="1"/>
    <col min="12275" max="12275" width="9.7109375" style="1" customWidth="1"/>
    <col min="12276" max="12524" width="8" style="1"/>
    <col min="12525" max="12525" width="11.140625" style="1" customWidth="1"/>
    <col min="12526" max="12527" width="7.7109375" style="1" customWidth="1"/>
    <col min="12528" max="12528" width="11.7109375" style="1" customWidth="1"/>
    <col min="12529" max="12529" width="18.7109375" style="1" customWidth="1"/>
    <col min="12530" max="12530" width="16.7109375" style="1" customWidth="1"/>
    <col min="12531" max="12531" width="9.7109375" style="1" customWidth="1"/>
    <col min="12532" max="12780" width="8" style="1"/>
    <col min="12781" max="12781" width="11.140625" style="1" customWidth="1"/>
    <col min="12782" max="12783" width="7.7109375" style="1" customWidth="1"/>
    <col min="12784" max="12784" width="11.7109375" style="1" customWidth="1"/>
    <col min="12785" max="12785" width="18.7109375" style="1" customWidth="1"/>
    <col min="12786" max="12786" width="16.7109375" style="1" customWidth="1"/>
    <col min="12787" max="12787" width="9.7109375" style="1" customWidth="1"/>
    <col min="12788" max="13036" width="8" style="1"/>
    <col min="13037" max="13037" width="11.140625" style="1" customWidth="1"/>
    <col min="13038" max="13039" width="7.7109375" style="1" customWidth="1"/>
    <col min="13040" max="13040" width="11.7109375" style="1" customWidth="1"/>
    <col min="13041" max="13041" width="18.7109375" style="1" customWidth="1"/>
    <col min="13042" max="13042" width="16.7109375" style="1" customWidth="1"/>
    <col min="13043" max="13043" width="9.7109375" style="1" customWidth="1"/>
    <col min="13044" max="13292" width="8" style="1"/>
    <col min="13293" max="13293" width="11.140625" style="1" customWidth="1"/>
    <col min="13294" max="13295" width="7.7109375" style="1" customWidth="1"/>
    <col min="13296" max="13296" width="11.7109375" style="1" customWidth="1"/>
    <col min="13297" max="13297" width="18.7109375" style="1" customWidth="1"/>
    <col min="13298" max="13298" width="16.7109375" style="1" customWidth="1"/>
    <col min="13299" max="13299" width="9.7109375" style="1" customWidth="1"/>
    <col min="13300" max="13548" width="8" style="1"/>
    <col min="13549" max="13549" width="11.140625" style="1" customWidth="1"/>
    <col min="13550" max="13551" width="7.7109375" style="1" customWidth="1"/>
    <col min="13552" max="13552" width="11.7109375" style="1" customWidth="1"/>
    <col min="13553" max="13553" width="18.7109375" style="1" customWidth="1"/>
    <col min="13554" max="13554" width="16.7109375" style="1" customWidth="1"/>
    <col min="13555" max="13555" width="9.7109375" style="1" customWidth="1"/>
    <col min="13556" max="13804" width="8" style="1"/>
    <col min="13805" max="13805" width="11.140625" style="1" customWidth="1"/>
    <col min="13806" max="13807" width="7.7109375" style="1" customWidth="1"/>
    <col min="13808" max="13808" width="11.7109375" style="1" customWidth="1"/>
    <col min="13809" max="13809" width="18.7109375" style="1" customWidth="1"/>
    <col min="13810" max="13810" width="16.7109375" style="1" customWidth="1"/>
    <col min="13811" max="13811" width="9.7109375" style="1" customWidth="1"/>
    <col min="13812" max="14060" width="8" style="1"/>
    <col min="14061" max="14061" width="11.140625" style="1" customWidth="1"/>
    <col min="14062" max="14063" width="7.7109375" style="1" customWidth="1"/>
    <col min="14064" max="14064" width="11.7109375" style="1" customWidth="1"/>
    <col min="14065" max="14065" width="18.7109375" style="1" customWidth="1"/>
    <col min="14066" max="14066" width="16.7109375" style="1" customWidth="1"/>
    <col min="14067" max="14067" width="9.7109375" style="1" customWidth="1"/>
    <col min="14068" max="14316" width="8" style="1"/>
    <col min="14317" max="14317" width="11.140625" style="1" customWidth="1"/>
    <col min="14318" max="14319" width="7.7109375" style="1" customWidth="1"/>
    <col min="14320" max="14320" width="11.7109375" style="1" customWidth="1"/>
    <col min="14321" max="14321" width="18.7109375" style="1" customWidth="1"/>
    <col min="14322" max="14322" width="16.7109375" style="1" customWidth="1"/>
    <col min="14323" max="14323" width="9.7109375" style="1" customWidth="1"/>
    <col min="14324" max="14572" width="8" style="1"/>
    <col min="14573" max="14573" width="11.140625" style="1" customWidth="1"/>
    <col min="14574" max="14575" width="7.7109375" style="1" customWidth="1"/>
    <col min="14576" max="14576" width="11.7109375" style="1" customWidth="1"/>
    <col min="14577" max="14577" width="18.7109375" style="1" customWidth="1"/>
    <col min="14578" max="14578" width="16.7109375" style="1" customWidth="1"/>
    <col min="14579" max="14579" width="9.7109375" style="1" customWidth="1"/>
    <col min="14580" max="14828" width="8" style="1"/>
    <col min="14829" max="14829" width="11.140625" style="1" customWidth="1"/>
    <col min="14830" max="14831" width="7.7109375" style="1" customWidth="1"/>
    <col min="14832" max="14832" width="11.7109375" style="1" customWidth="1"/>
    <col min="14833" max="14833" width="18.7109375" style="1" customWidth="1"/>
    <col min="14834" max="14834" width="16.7109375" style="1" customWidth="1"/>
    <col min="14835" max="14835" width="9.7109375" style="1" customWidth="1"/>
    <col min="14836" max="15084" width="8" style="1"/>
    <col min="15085" max="15085" width="11.140625" style="1" customWidth="1"/>
    <col min="15086" max="15087" width="7.7109375" style="1" customWidth="1"/>
    <col min="15088" max="15088" width="11.7109375" style="1" customWidth="1"/>
    <col min="15089" max="15089" width="18.7109375" style="1" customWidth="1"/>
    <col min="15090" max="15090" width="16.7109375" style="1" customWidth="1"/>
    <col min="15091" max="15091" width="9.7109375" style="1" customWidth="1"/>
    <col min="15092" max="15340" width="8" style="1"/>
    <col min="15341" max="15341" width="11.140625" style="1" customWidth="1"/>
    <col min="15342" max="15343" width="7.7109375" style="1" customWidth="1"/>
    <col min="15344" max="15344" width="11.7109375" style="1" customWidth="1"/>
    <col min="15345" max="15345" width="18.7109375" style="1" customWidth="1"/>
    <col min="15346" max="15346" width="16.7109375" style="1" customWidth="1"/>
    <col min="15347" max="15347" width="9.7109375" style="1" customWidth="1"/>
    <col min="15348" max="15596" width="8" style="1"/>
    <col min="15597" max="15597" width="11.140625" style="1" customWidth="1"/>
    <col min="15598" max="15599" width="7.7109375" style="1" customWidth="1"/>
    <col min="15600" max="15600" width="11.7109375" style="1" customWidth="1"/>
    <col min="15601" max="15601" width="18.7109375" style="1" customWidth="1"/>
    <col min="15602" max="15602" width="16.7109375" style="1" customWidth="1"/>
    <col min="15603" max="15603" width="9.7109375" style="1" customWidth="1"/>
    <col min="15604" max="15852" width="8" style="1"/>
    <col min="15853" max="15853" width="11.140625" style="1" customWidth="1"/>
    <col min="15854" max="15855" width="7.7109375" style="1" customWidth="1"/>
    <col min="15856" max="15856" width="11.7109375" style="1" customWidth="1"/>
    <col min="15857" max="15857" width="18.7109375" style="1" customWidth="1"/>
    <col min="15858" max="15858" width="16.7109375" style="1" customWidth="1"/>
    <col min="15859" max="15859" width="9.7109375" style="1" customWidth="1"/>
    <col min="15860" max="16108" width="8" style="1"/>
    <col min="16109" max="16109" width="11.140625" style="1" customWidth="1"/>
    <col min="16110" max="16111" width="7.7109375" style="1" customWidth="1"/>
    <col min="16112" max="16112" width="11.7109375" style="1" customWidth="1"/>
    <col min="16113" max="16113" width="18.7109375" style="1" customWidth="1"/>
    <col min="16114" max="16114" width="16.7109375" style="1" customWidth="1"/>
    <col min="16115" max="16115" width="9.7109375" style="1" customWidth="1"/>
    <col min="16116" max="16384" width="8" style="1"/>
  </cols>
  <sheetData>
    <row r="1" spans="1:8" ht="18.75" customHeight="1" x14ac:dyDescent="0.2">
      <c r="A1" s="1082" t="s">
        <v>0</v>
      </c>
      <c r="B1" s="1083"/>
      <c r="C1" s="1083"/>
      <c r="D1" s="1083"/>
      <c r="E1" s="1083"/>
      <c r="F1" s="1083"/>
      <c r="G1" s="1084"/>
    </row>
    <row r="2" spans="1:8" ht="48" x14ac:dyDescent="0.2">
      <c r="A2" s="2" t="s">
        <v>1</v>
      </c>
      <c r="B2" s="3" t="s">
        <v>2</v>
      </c>
      <c r="C2" s="3" t="s">
        <v>3</v>
      </c>
      <c r="D2" s="3" t="s">
        <v>1221</v>
      </c>
      <c r="E2" s="3" t="s">
        <v>4</v>
      </c>
      <c r="F2" s="3" t="s">
        <v>5</v>
      </c>
      <c r="G2" s="4" t="s">
        <v>6</v>
      </c>
    </row>
    <row r="3" spans="1:8" ht="15" customHeight="1" x14ac:dyDescent="0.2">
      <c r="A3" s="5" t="s">
        <v>7</v>
      </c>
      <c r="B3" s="6" t="s">
        <v>8</v>
      </c>
      <c r="C3" s="7" t="s">
        <v>9</v>
      </c>
      <c r="D3" s="7" t="s">
        <v>9</v>
      </c>
      <c r="E3" s="7" t="s">
        <v>9</v>
      </c>
      <c r="F3" s="7" t="s">
        <v>9</v>
      </c>
      <c r="G3" s="8" t="s">
        <v>9</v>
      </c>
    </row>
    <row r="4" spans="1:8" ht="37.5" x14ac:dyDescent="0.2">
      <c r="A4" s="5" t="s">
        <v>10</v>
      </c>
      <c r="B4" s="6" t="s">
        <v>11</v>
      </c>
      <c r="C4" s="6" t="s">
        <v>12</v>
      </c>
      <c r="D4" s="6" t="s">
        <v>13</v>
      </c>
      <c r="E4" s="6" t="s">
        <v>1259</v>
      </c>
      <c r="F4" s="6" t="s">
        <v>1260</v>
      </c>
      <c r="G4" s="8" t="s">
        <v>8</v>
      </c>
    </row>
    <row r="5" spans="1:8" s="9" customFormat="1" ht="15" customHeight="1" x14ac:dyDescent="0.25">
      <c r="A5" s="5" t="s">
        <v>14</v>
      </c>
      <c r="B5" s="6" t="s">
        <v>11</v>
      </c>
      <c r="C5" s="6" t="s">
        <v>12</v>
      </c>
      <c r="D5" s="6" t="s">
        <v>15</v>
      </c>
      <c r="E5" s="6" t="s">
        <v>16</v>
      </c>
      <c r="F5" s="6" t="s">
        <v>12</v>
      </c>
      <c r="G5" s="8" t="s">
        <v>8</v>
      </c>
      <c r="H5" s="1060"/>
    </row>
    <row r="6" spans="1:8" ht="15" customHeight="1" x14ac:dyDescent="0.2">
      <c r="A6" s="5" t="s">
        <v>17</v>
      </c>
      <c r="B6" s="6" t="s">
        <v>11</v>
      </c>
      <c r="C6" s="6" t="s">
        <v>12</v>
      </c>
      <c r="D6" s="6" t="s">
        <v>18</v>
      </c>
      <c r="E6" s="6" t="s">
        <v>19</v>
      </c>
      <c r="F6" s="6" t="s">
        <v>20</v>
      </c>
      <c r="G6" s="8" t="s">
        <v>1155</v>
      </c>
    </row>
    <row r="7" spans="1:8" ht="36" x14ac:dyDescent="0.2">
      <c r="A7" s="5" t="s">
        <v>1261</v>
      </c>
      <c r="B7" s="6" t="s">
        <v>11</v>
      </c>
      <c r="C7" s="6" t="s">
        <v>1186</v>
      </c>
      <c r="D7" s="6" t="s">
        <v>21</v>
      </c>
      <c r="E7" s="6" t="s">
        <v>1262</v>
      </c>
      <c r="F7" s="6" t="s">
        <v>22</v>
      </c>
      <c r="G7" s="8" t="s">
        <v>1263</v>
      </c>
    </row>
    <row r="8" spans="1:8" ht="37.5" customHeight="1" x14ac:dyDescent="0.2">
      <c r="A8" s="5" t="s">
        <v>1264</v>
      </c>
      <c r="B8" s="6" t="s">
        <v>11</v>
      </c>
      <c r="C8" s="6" t="s">
        <v>1182</v>
      </c>
      <c r="D8" s="6" t="s">
        <v>21</v>
      </c>
      <c r="E8" s="6" t="s">
        <v>23</v>
      </c>
      <c r="F8" s="6" t="s">
        <v>24</v>
      </c>
      <c r="G8" s="8" t="s">
        <v>8</v>
      </c>
    </row>
    <row r="9" spans="1:8" ht="36" x14ac:dyDescent="0.2">
      <c r="A9" s="5" t="s">
        <v>25</v>
      </c>
      <c r="B9" s="6" t="s">
        <v>11</v>
      </c>
      <c r="C9" s="6" t="s">
        <v>12</v>
      </c>
      <c r="D9" s="6" t="s">
        <v>15</v>
      </c>
      <c r="E9" s="6" t="s">
        <v>26</v>
      </c>
      <c r="F9" s="6" t="s">
        <v>12</v>
      </c>
      <c r="G9" s="8" t="s">
        <v>11</v>
      </c>
    </row>
    <row r="10" spans="1:8" ht="15" customHeight="1" x14ac:dyDescent="0.2">
      <c r="A10" s="5" t="s">
        <v>27</v>
      </c>
      <c r="B10" s="6" t="s">
        <v>1265</v>
      </c>
      <c r="C10" s="10">
        <v>1500</v>
      </c>
      <c r="D10" s="6" t="s">
        <v>28</v>
      </c>
      <c r="E10" s="6" t="s">
        <v>16</v>
      </c>
      <c r="F10" s="6" t="s">
        <v>1183</v>
      </c>
      <c r="G10" s="8" t="s">
        <v>8</v>
      </c>
    </row>
    <row r="11" spans="1:8" ht="51" customHeight="1" x14ac:dyDescent="0.2">
      <c r="A11" s="5" t="s">
        <v>29</v>
      </c>
      <c r="B11" s="6" t="s">
        <v>11</v>
      </c>
      <c r="C11" s="6" t="s">
        <v>12</v>
      </c>
      <c r="D11" s="6" t="s">
        <v>13</v>
      </c>
      <c r="E11" s="6" t="s">
        <v>16</v>
      </c>
      <c r="F11" s="6" t="s">
        <v>30</v>
      </c>
      <c r="G11" s="8" t="s">
        <v>8</v>
      </c>
    </row>
    <row r="12" spans="1:8" ht="36" x14ac:dyDescent="0.2">
      <c r="A12" s="5" t="s">
        <v>2067</v>
      </c>
      <c r="B12" s="6" t="s">
        <v>11</v>
      </c>
      <c r="C12" s="6" t="s">
        <v>38</v>
      </c>
      <c r="D12" s="6" t="s">
        <v>32</v>
      </c>
      <c r="E12" s="6" t="s">
        <v>38</v>
      </c>
      <c r="F12" s="6" t="s">
        <v>38</v>
      </c>
      <c r="G12" s="659" t="s">
        <v>38</v>
      </c>
      <c r="H12" s="1061"/>
    </row>
    <row r="13" spans="1:8" ht="15" customHeight="1" x14ac:dyDescent="0.2">
      <c r="A13" s="5" t="s">
        <v>33</v>
      </c>
      <c r="B13" s="6" t="s">
        <v>8</v>
      </c>
      <c r="C13" s="7" t="s">
        <v>9</v>
      </c>
      <c r="D13" s="7" t="s">
        <v>9</v>
      </c>
      <c r="E13" s="7" t="s">
        <v>9</v>
      </c>
      <c r="F13" s="7" t="s">
        <v>9</v>
      </c>
      <c r="G13" s="8" t="s">
        <v>9</v>
      </c>
    </row>
    <row r="14" spans="1:8" ht="15" customHeight="1" x14ac:dyDescent="0.2">
      <c r="A14" s="5" t="s">
        <v>34</v>
      </c>
      <c r="B14" s="6" t="s">
        <v>8</v>
      </c>
      <c r="C14" s="7" t="s">
        <v>9</v>
      </c>
      <c r="D14" s="7" t="s">
        <v>9</v>
      </c>
      <c r="E14" s="7" t="s">
        <v>9</v>
      </c>
      <c r="F14" s="7" t="s">
        <v>9</v>
      </c>
      <c r="G14" s="8" t="s">
        <v>9</v>
      </c>
    </row>
    <row r="15" spans="1:8" ht="36" x14ac:dyDescent="0.2">
      <c r="A15" s="5" t="s">
        <v>35</v>
      </c>
      <c r="B15" s="6" t="s">
        <v>11</v>
      </c>
      <c r="C15" s="6" t="s">
        <v>12</v>
      </c>
      <c r="D15" s="6" t="s">
        <v>15</v>
      </c>
      <c r="E15" s="6" t="s">
        <v>19</v>
      </c>
      <c r="F15" s="6" t="s">
        <v>36</v>
      </c>
      <c r="G15" s="8" t="s">
        <v>11</v>
      </c>
    </row>
    <row r="16" spans="1:8" ht="36" x14ac:dyDescent="0.2">
      <c r="A16" s="5" t="s">
        <v>37</v>
      </c>
      <c r="B16" s="6" t="s">
        <v>11</v>
      </c>
      <c r="C16" s="6" t="s">
        <v>38</v>
      </c>
      <c r="D16" s="6" t="s">
        <v>32</v>
      </c>
      <c r="E16" s="6" t="s">
        <v>39</v>
      </c>
      <c r="F16" s="6" t="s">
        <v>39</v>
      </c>
      <c r="G16" s="8" t="s">
        <v>8</v>
      </c>
    </row>
    <row r="17" spans="1:13" ht="15" customHeight="1" x14ac:dyDescent="0.2">
      <c r="A17" s="5" t="s">
        <v>40</v>
      </c>
      <c r="B17" s="6" t="s">
        <v>8</v>
      </c>
      <c r="C17" s="7" t="s">
        <v>9</v>
      </c>
      <c r="D17" s="7" t="s">
        <v>9</v>
      </c>
      <c r="E17" s="7" t="s">
        <v>9</v>
      </c>
      <c r="F17" s="7" t="s">
        <v>9</v>
      </c>
      <c r="G17" s="8" t="s">
        <v>9</v>
      </c>
    </row>
    <row r="18" spans="1:13" ht="15" customHeight="1" x14ac:dyDescent="0.2">
      <c r="A18" s="5" t="s">
        <v>41</v>
      </c>
      <c r="B18" s="6" t="s">
        <v>8</v>
      </c>
      <c r="C18" s="7" t="s">
        <v>9</v>
      </c>
      <c r="D18" s="7" t="s">
        <v>9</v>
      </c>
      <c r="E18" s="7" t="s">
        <v>9</v>
      </c>
      <c r="F18" s="7" t="s">
        <v>9</v>
      </c>
      <c r="G18" s="8" t="s">
        <v>9</v>
      </c>
    </row>
    <row r="19" spans="1:13" ht="15" customHeight="1" x14ac:dyDescent="0.2">
      <c r="A19" s="5" t="s">
        <v>42</v>
      </c>
      <c r="B19" s="6" t="s">
        <v>11</v>
      </c>
      <c r="C19" s="10">
        <v>1000</v>
      </c>
      <c r="D19" s="6" t="s">
        <v>15</v>
      </c>
      <c r="E19" s="6" t="s">
        <v>19</v>
      </c>
      <c r="F19" s="6" t="s">
        <v>43</v>
      </c>
      <c r="G19" s="8" t="s">
        <v>11</v>
      </c>
    </row>
    <row r="20" spans="1:13" ht="24" x14ac:dyDescent="0.2">
      <c r="A20" s="5" t="s">
        <v>44</v>
      </c>
      <c r="B20" s="6" t="s">
        <v>11</v>
      </c>
      <c r="C20" s="10">
        <v>1300</v>
      </c>
      <c r="D20" s="6" t="s">
        <v>28</v>
      </c>
      <c r="E20" s="6" t="s">
        <v>45</v>
      </c>
      <c r="F20" s="6" t="s">
        <v>43</v>
      </c>
      <c r="G20" s="8" t="s">
        <v>8</v>
      </c>
    </row>
    <row r="21" spans="1:13" ht="15" customHeight="1" x14ac:dyDescent="0.2">
      <c r="A21" s="5" t="s">
        <v>46</v>
      </c>
      <c r="B21" s="6" t="s">
        <v>1268</v>
      </c>
      <c r="C21" s="7" t="s">
        <v>9</v>
      </c>
      <c r="D21" s="7" t="s">
        <v>9</v>
      </c>
      <c r="E21" s="7" t="s">
        <v>9</v>
      </c>
      <c r="F21" s="7" t="s">
        <v>9</v>
      </c>
      <c r="G21" s="8" t="s">
        <v>9</v>
      </c>
    </row>
    <row r="22" spans="1:13" ht="25.5" x14ac:dyDescent="0.2">
      <c r="A22" s="5" t="s">
        <v>47</v>
      </c>
      <c r="B22" s="6" t="s">
        <v>11</v>
      </c>
      <c r="C22" s="6" t="s">
        <v>12</v>
      </c>
      <c r="D22" s="6" t="s">
        <v>28</v>
      </c>
      <c r="E22" s="6" t="s">
        <v>16</v>
      </c>
      <c r="F22" s="6" t="s">
        <v>1269</v>
      </c>
      <c r="G22" s="8" t="s">
        <v>8</v>
      </c>
    </row>
    <row r="23" spans="1:13" ht="39" customHeight="1" x14ac:dyDescent="0.2">
      <c r="A23" s="5" t="s">
        <v>48</v>
      </c>
      <c r="B23" s="6" t="s">
        <v>11</v>
      </c>
      <c r="C23" s="6" t="s">
        <v>12</v>
      </c>
      <c r="D23" s="6" t="s">
        <v>13</v>
      </c>
      <c r="E23" s="6" t="s">
        <v>49</v>
      </c>
      <c r="F23" s="6" t="s">
        <v>50</v>
      </c>
      <c r="G23" s="8" t="s">
        <v>8</v>
      </c>
    </row>
    <row r="24" spans="1:13" ht="15" customHeight="1" x14ac:dyDescent="0.2">
      <c r="A24" s="5" t="s">
        <v>51</v>
      </c>
      <c r="B24" s="6" t="s">
        <v>8</v>
      </c>
      <c r="C24" s="7" t="s">
        <v>9</v>
      </c>
      <c r="D24" s="7" t="s">
        <v>9</v>
      </c>
      <c r="E24" s="7" t="s">
        <v>9</v>
      </c>
      <c r="F24" s="7" t="s">
        <v>9</v>
      </c>
      <c r="G24" s="8" t="s">
        <v>9</v>
      </c>
      <c r="M24" s="1" t="s">
        <v>123</v>
      </c>
    </row>
    <row r="25" spans="1:13" s="12" customFormat="1" ht="36" x14ac:dyDescent="0.2">
      <c r="A25" s="5" t="s">
        <v>52</v>
      </c>
      <c r="B25" s="6" t="s">
        <v>11</v>
      </c>
      <c r="C25" s="6" t="s">
        <v>12</v>
      </c>
      <c r="D25" s="6" t="s">
        <v>15</v>
      </c>
      <c r="E25" s="6" t="s">
        <v>53</v>
      </c>
      <c r="F25" s="11" t="s">
        <v>54</v>
      </c>
      <c r="G25" s="8" t="s">
        <v>8</v>
      </c>
      <c r="H25" s="1062"/>
    </row>
    <row r="26" spans="1:13" ht="39.75" customHeight="1" x14ac:dyDescent="0.2">
      <c r="A26" s="5" t="s">
        <v>55</v>
      </c>
      <c r="B26" s="6" t="s">
        <v>1270</v>
      </c>
      <c r="C26" s="6" t="s">
        <v>1271</v>
      </c>
      <c r="D26" s="6" t="s">
        <v>2079</v>
      </c>
      <c r="E26" s="6" t="s">
        <v>16</v>
      </c>
      <c r="F26" s="6" t="s">
        <v>1272</v>
      </c>
      <c r="G26" s="8" t="s">
        <v>8</v>
      </c>
    </row>
    <row r="27" spans="1:13" ht="6" customHeight="1" thickBot="1" x14ac:dyDescent="0.25">
      <c r="A27" s="1016"/>
      <c r="B27" s="6"/>
      <c r="C27" s="7"/>
      <c r="D27" s="7"/>
      <c r="E27" s="7"/>
      <c r="F27" s="7"/>
      <c r="G27" s="659"/>
    </row>
    <row r="28" spans="1:13" ht="18.75" customHeight="1" x14ac:dyDescent="0.2">
      <c r="A28" s="1082" t="s">
        <v>0</v>
      </c>
      <c r="B28" s="1083"/>
      <c r="C28" s="1083"/>
      <c r="D28" s="1083"/>
      <c r="E28" s="1083"/>
      <c r="F28" s="1083"/>
      <c r="G28" s="1084"/>
    </row>
    <row r="29" spans="1:13" ht="48" x14ac:dyDescent="0.2">
      <c r="A29" s="2" t="s">
        <v>1</v>
      </c>
      <c r="B29" s="3" t="s">
        <v>2</v>
      </c>
      <c r="C29" s="3" t="s">
        <v>3</v>
      </c>
      <c r="D29" s="3" t="s">
        <v>1221</v>
      </c>
      <c r="E29" s="3" t="s">
        <v>4</v>
      </c>
      <c r="F29" s="3" t="s">
        <v>5</v>
      </c>
      <c r="G29" s="4" t="s">
        <v>6</v>
      </c>
    </row>
    <row r="30" spans="1:13" ht="15" customHeight="1" x14ac:dyDescent="0.2">
      <c r="A30" s="5" t="s">
        <v>56</v>
      </c>
      <c r="B30" s="6" t="s">
        <v>8</v>
      </c>
      <c r="C30" s="7" t="s">
        <v>9</v>
      </c>
      <c r="D30" s="7" t="s">
        <v>9</v>
      </c>
      <c r="E30" s="7" t="s">
        <v>9</v>
      </c>
      <c r="F30" s="7" t="s">
        <v>9</v>
      </c>
      <c r="G30" s="8" t="s">
        <v>9</v>
      </c>
    </row>
    <row r="31" spans="1:13" ht="15" customHeight="1" x14ac:dyDescent="0.2">
      <c r="A31" s="5" t="s">
        <v>57</v>
      </c>
      <c r="B31" s="6" t="s">
        <v>8</v>
      </c>
      <c r="C31" s="7" t="s">
        <v>9</v>
      </c>
      <c r="D31" s="7" t="s">
        <v>9</v>
      </c>
      <c r="E31" s="7" t="s">
        <v>9</v>
      </c>
      <c r="F31" s="7" t="s">
        <v>9</v>
      </c>
      <c r="G31" s="8" t="s">
        <v>9</v>
      </c>
    </row>
    <row r="32" spans="1:13" ht="15" customHeight="1" x14ac:dyDescent="0.2">
      <c r="A32" s="5" t="s">
        <v>58</v>
      </c>
      <c r="B32" s="6" t="s">
        <v>8</v>
      </c>
      <c r="C32" s="7" t="s">
        <v>9</v>
      </c>
      <c r="D32" s="7" t="s">
        <v>9</v>
      </c>
      <c r="E32" s="7" t="s">
        <v>9</v>
      </c>
      <c r="F32" s="7" t="s">
        <v>9</v>
      </c>
      <c r="G32" s="8" t="s">
        <v>9</v>
      </c>
    </row>
    <row r="33" spans="1:7" ht="15" customHeight="1" x14ac:dyDescent="0.2">
      <c r="A33" s="5" t="s">
        <v>59</v>
      </c>
      <c r="B33" s="6" t="s">
        <v>8</v>
      </c>
      <c r="C33" s="7" t="s">
        <v>9</v>
      </c>
      <c r="D33" s="7" t="s">
        <v>9</v>
      </c>
      <c r="E33" s="7" t="s">
        <v>9</v>
      </c>
      <c r="F33" s="7" t="s">
        <v>9</v>
      </c>
      <c r="G33" s="8" t="s">
        <v>9</v>
      </c>
    </row>
    <row r="34" spans="1:7" ht="15" customHeight="1" x14ac:dyDescent="0.2">
      <c r="A34" s="5" t="s">
        <v>60</v>
      </c>
      <c r="B34" s="6" t="s">
        <v>11</v>
      </c>
      <c r="C34" s="6" t="s">
        <v>38</v>
      </c>
      <c r="D34" s="6" t="s">
        <v>15</v>
      </c>
      <c r="E34" s="7" t="s">
        <v>1273</v>
      </c>
      <c r="F34" s="6" t="s">
        <v>38</v>
      </c>
      <c r="G34" s="8" t="s">
        <v>8</v>
      </c>
    </row>
    <row r="35" spans="1:7" ht="14.25" customHeight="1" x14ac:dyDescent="0.2">
      <c r="A35" s="5" t="s">
        <v>61</v>
      </c>
      <c r="B35" s="6" t="s">
        <v>8</v>
      </c>
      <c r="C35" s="7" t="s">
        <v>9</v>
      </c>
      <c r="D35" s="7" t="s">
        <v>9</v>
      </c>
      <c r="E35" s="7" t="s">
        <v>9</v>
      </c>
      <c r="F35" s="7" t="s">
        <v>9</v>
      </c>
      <c r="G35" s="8" t="s">
        <v>9</v>
      </c>
    </row>
    <row r="36" spans="1:7" ht="36" x14ac:dyDescent="0.2">
      <c r="A36" s="5" t="s">
        <v>62</v>
      </c>
      <c r="B36" s="6" t="s">
        <v>1274</v>
      </c>
      <c r="C36" s="866" t="s">
        <v>1278</v>
      </c>
      <c r="D36" s="6" t="s">
        <v>32</v>
      </c>
      <c r="E36" s="6" t="s">
        <v>1275</v>
      </c>
      <c r="F36" s="6" t="s">
        <v>1276</v>
      </c>
      <c r="G36" s="8" t="s">
        <v>8</v>
      </c>
    </row>
    <row r="37" spans="1:7" ht="36" x14ac:dyDescent="0.2">
      <c r="A37" s="5" t="s">
        <v>63</v>
      </c>
      <c r="B37" s="6" t="s">
        <v>11</v>
      </c>
      <c r="C37" s="866" t="s">
        <v>1277</v>
      </c>
      <c r="D37" s="6" t="s">
        <v>32</v>
      </c>
      <c r="E37" s="6" t="s">
        <v>64</v>
      </c>
      <c r="F37" s="6" t="s">
        <v>1279</v>
      </c>
      <c r="G37" s="8" t="s">
        <v>8</v>
      </c>
    </row>
    <row r="38" spans="1:7" ht="24" x14ac:dyDescent="0.2">
      <c r="A38" s="5" t="s">
        <v>65</v>
      </c>
      <c r="B38" s="6" t="s">
        <v>1280</v>
      </c>
      <c r="C38" s="6" t="s">
        <v>1281</v>
      </c>
      <c r="D38" s="6" t="s">
        <v>13</v>
      </c>
      <c r="E38" s="6" t="s">
        <v>19</v>
      </c>
      <c r="F38" s="6" t="s">
        <v>22</v>
      </c>
      <c r="G38" s="8" t="s">
        <v>8</v>
      </c>
    </row>
    <row r="39" spans="1:7" ht="36" x14ac:dyDescent="0.2">
      <c r="A39" s="5" t="s">
        <v>66</v>
      </c>
      <c r="B39" s="6" t="s">
        <v>11</v>
      </c>
      <c r="C39" s="6" t="s">
        <v>12</v>
      </c>
      <c r="D39" s="6" t="s">
        <v>32</v>
      </c>
      <c r="E39" s="6" t="s">
        <v>16</v>
      </c>
      <c r="F39" s="6" t="s">
        <v>22</v>
      </c>
      <c r="G39" s="8" t="s">
        <v>8</v>
      </c>
    </row>
    <row r="40" spans="1:7" ht="36" x14ac:dyDescent="0.2">
      <c r="A40" s="5" t="s">
        <v>67</v>
      </c>
      <c r="B40" s="6" t="s">
        <v>11</v>
      </c>
      <c r="C40" s="866" t="s">
        <v>1282</v>
      </c>
      <c r="D40" s="6" t="s">
        <v>32</v>
      </c>
      <c r="E40" s="6" t="s">
        <v>68</v>
      </c>
      <c r="F40" s="6" t="s">
        <v>22</v>
      </c>
      <c r="G40" s="8" t="s">
        <v>8</v>
      </c>
    </row>
    <row r="41" spans="1:7" ht="15" customHeight="1" x14ac:dyDescent="0.2">
      <c r="A41" s="5" t="s">
        <v>69</v>
      </c>
      <c r="B41" s="6" t="s">
        <v>8</v>
      </c>
      <c r="C41" s="7" t="s">
        <v>9</v>
      </c>
      <c r="D41" s="7" t="s">
        <v>9</v>
      </c>
      <c r="E41" s="7" t="s">
        <v>9</v>
      </c>
      <c r="F41" s="7" t="s">
        <v>9</v>
      </c>
      <c r="G41" s="8" t="s">
        <v>9</v>
      </c>
    </row>
    <row r="42" spans="1:7" ht="15" customHeight="1" x14ac:dyDescent="0.2">
      <c r="A42" s="5" t="s">
        <v>70</v>
      </c>
      <c r="B42" s="6" t="s">
        <v>8</v>
      </c>
      <c r="C42" s="7" t="s">
        <v>9</v>
      </c>
      <c r="D42" s="7" t="s">
        <v>9</v>
      </c>
      <c r="E42" s="7" t="s">
        <v>9</v>
      </c>
      <c r="F42" s="7" t="s">
        <v>9</v>
      </c>
      <c r="G42" s="8" t="s">
        <v>9</v>
      </c>
    </row>
    <row r="43" spans="1:7" ht="15" customHeight="1" x14ac:dyDescent="0.2">
      <c r="A43" s="5" t="s">
        <v>71</v>
      </c>
      <c r="B43" s="6" t="s">
        <v>8</v>
      </c>
      <c r="C43" s="7" t="s">
        <v>9</v>
      </c>
      <c r="D43" s="7" t="s">
        <v>9</v>
      </c>
      <c r="E43" s="7" t="s">
        <v>9</v>
      </c>
      <c r="F43" s="7" t="s">
        <v>9</v>
      </c>
      <c r="G43" s="8" t="s">
        <v>9</v>
      </c>
    </row>
    <row r="44" spans="1:7" ht="48" x14ac:dyDescent="0.2">
      <c r="A44" s="5" t="s">
        <v>72</v>
      </c>
      <c r="B44" s="6" t="s">
        <v>11</v>
      </c>
      <c r="C44" s="6" t="s">
        <v>12</v>
      </c>
      <c r="D44" s="6" t="s">
        <v>15</v>
      </c>
      <c r="E44" s="6" t="s">
        <v>16</v>
      </c>
      <c r="F44" s="6" t="s">
        <v>73</v>
      </c>
      <c r="G44" s="8" t="s">
        <v>8</v>
      </c>
    </row>
    <row r="45" spans="1:7" ht="13.5" customHeight="1" x14ac:dyDescent="0.2">
      <c r="A45" s="5" t="s">
        <v>74</v>
      </c>
      <c r="B45" s="6" t="s">
        <v>8</v>
      </c>
      <c r="C45" s="7" t="s">
        <v>9</v>
      </c>
      <c r="D45" s="7" t="s">
        <v>9</v>
      </c>
      <c r="E45" s="7" t="s">
        <v>9</v>
      </c>
      <c r="F45" s="7" t="s">
        <v>9</v>
      </c>
      <c r="G45" s="8" t="s">
        <v>9</v>
      </c>
    </row>
    <row r="46" spans="1:7" ht="13.5" customHeight="1" x14ac:dyDescent="0.2">
      <c r="A46" s="5" t="s">
        <v>75</v>
      </c>
      <c r="B46" s="6" t="s">
        <v>8</v>
      </c>
      <c r="C46" s="7" t="s">
        <v>9</v>
      </c>
      <c r="D46" s="7" t="s">
        <v>9</v>
      </c>
      <c r="E46" s="7" t="s">
        <v>9</v>
      </c>
      <c r="F46" s="7" t="s">
        <v>9</v>
      </c>
      <c r="G46" s="8" t="s">
        <v>9</v>
      </c>
    </row>
    <row r="47" spans="1:7" ht="24" x14ac:dyDescent="0.2">
      <c r="A47" s="5" t="s">
        <v>76</v>
      </c>
      <c r="B47" s="6" t="s">
        <v>11</v>
      </c>
      <c r="C47" s="6" t="s">
        <v>77</v>
      </c>
      <c r="D47" s="6" t="s">
        <v>13</v>
      </c>
      <c r="E47" s="6" t="s">
        <v>1283</v>
      </c>
      <c r="F47" s="6" t="s">
        <v>12</v>
      </c>
      <c r="G47" s="8" t="s">
        <v>8</v>
      </c>
    </row>
    <row r="48" spans="1:7" ht="15" customHeight="1" x14ac:dyDescent="0.2">
      <c r="A48" s="5" t="s">
        <v>78</v>
      </c>
      <c r="B48" s="6" t="s">
        <v>11</v>
      </c>
      <c r="C48" s="10">
        <v>1200</v>
      </c>
      <c r="D48" s="6" t="s">
        <v>15</v>
      </c>
      <c r="E48" s="6" t="s">
        <v>19</v>
      </c>
      <c r="F48" s="6" t="s">
        <v>43</v>
      </c>
      <c r="G48" s="8" t="s">
        <v>8</v>
      </c>
    </row>
    <row r="49" spans="1:7" ht="15" customHeight="1" x14ac:dyDescent="0.2">
      <c r="A49" s="5" t="s">
        <v>79</v>
      </c>
      <c r="B49" s="6" t="s">
        <v>11</v>
      </c>
      <c r="C49" s="10">
        <v>1000</v>
      </c>
      <c r="D49" s="6" t="s">
        <v>15</v>
      </c>
      <c r="E49" s="6" t="s">
        <v>16</v>
      </c>
      <c r="F49" s="6" t="s">
        <v>43</v>
      </c>
      <c r="G49" s="8" t="s">
        <v>8</v>
      </c>
    </row>
    <row r="50" spans="1:7" ht="36" x14ac:dyDescent="0.2">
      <c r="A50" s="5" t="s">
        <v>80</v>
      </c>
      <c r="B50" s="6" t="s">
        <v>11</v>
      </c>
      <c r="C50" s="6" t="s">
        <v>12</v>
      </c>
      <c r="D50" s="6" t="s">
        <v>32</v>
      </c>
      <c r="E50" s="6" t="s">
        <v>16</v>
      </c>
      <c r="F50" s="6" t="s">
        <v>12</v>
      </c>
      <c r="G50" s="8" t="s">
        <v>8</v>
      </c>
    </row>
    <row r="51" spans="1:7" ht="36" x14ac:dyDescent="0.2">
      <c r="A51" s="5" t="s">
        <v>81</v>
      </c>
      <c r="B51" s="6" t="s">
        <v>11</v>
      </c>
      <c r="C51" s="6" t="s">
        <v>54</v>
      </c>
      <c r="D51" s="6" t="s">
        <v>32</v>
      </c>
      <c r="E51" s="6" t="s">
        <v>82</v>
      </c>
      <c r="F51" s="6" t="s">
        <v>22</v>
      </c>
      <c r="G51" s="8" t="s">
        <v>8</v>
      </c>
    </row>
    <row r="52" spans="1:7" ht="24" x14ac:dyDescent="0.2">
      <c r="A52" s="5" t="s">
        <v>83</v>
      </c>
      <c r="B52" s="6" t="s">
        <v>11</v>
      </c>
      <c r="C52" s="6" t="s">
        <v>54</v>
      </c>
      <c r="D52" s="6" t="s">
        <v>13</v>
      </c>
      <c r="E52" s="6" t="s">
        <v>16</v>
      </c>
      <c r="F52" s="6" t="s">
        <v>84</v>
      </c>
      <c r="G52" s="8" t="s">
        <v>8</v>
      </c>
    </row>
    <row r="53" spans="1:7" ht="24" x14ac:dyDescent="0.2">
      <c r="A53" s="5" t="s">
        <v>85</v>
      </c>
      <c r="B53" s="6" t="s">
        <v>11</v>
      </c>
      <c r="C53" s="10">
        <v>1250</v>
      </c>
      <c r="D53" s="6" t="s">
        <v>86</v>
      </c>
      <c r="E53" s="6" t="s">
        <v>16</v>
      </c>
      <c r="F53" s="6" t="s">
        <v>43</v>
      </c>
      <c r="G53" s="8" t="s">
        <v>8</v>
      </c>
    </row>
    <row r="54" spans="1:7" ht="15" customHeight="1" x14ac:dyDescent="0.2">
      <c r="A54" s="5" t="s">
        <v>87</v>
      </c>
      <c r="B54" s="6" t="s">
        <v>11</v>
      </c>
      <c r="C54" s="6" t="s">
        <v>12</v>
      </c>
      <c r="D54" s="6" t="s">
        <v>15</v>
      </c>
      <c r="E54" s="6" t="s">
        <v>19</v>
      </c>
      <c r="F54" s="6" t="s">
        <v>12</v>
      </c>
      <c r="G54" s="8" t="s">
        <v>1284</v>
      </c>
    </row>
    <row r="55" spans="1:7" ht="25.5" x14ac:dyDescent="0.2">
      <c r="A55" s="5" t="s">
        <v>88</v>
      </c>
      <c r="B55" s="6" t="s">
        <v>11</v>
      </c>
      <c r="C55" s="10">
        <v>1600</v>
      </c>
      <c r="D55" s="6" t="s">
        <v>1285</v>
      </c>
      <c r="E55" s="6" t="s">
        <v>1286</v>
      </c>
      <c r="F55" s="6" t="s">
        <v>22</v>
      </c>
      <c r="G55" s="8" t="s">
        <v>8</v>
      </c>
    </row>
    <row r="56" spans="1:7" ht="14.25" customHeight="1" x14ac:dyDescent="0.2">
      <c r="A56" s="13" t="s">
        <v>89</v>
      </c>
      <c r="B56" s="14" t="s">
        <v>8</v>
      </c>
      <c r="C56" s="14" t="s">
        <v>9</v>
      </c>
      <c r="D56" s="14" t="s">
        <v>9</v>
      </c>
      <c r="E56" s="14" t="s">
        <v>9</v>
      </c>
      <c r="F56" s="14" t="s">
        <v>9</v>
      </c>
      <c r="G56" s="15" t="s">
        <v>9</v>
      </c>
    </row>
    <row r="57" spans="1:7" ht="12.75" x14ac:dyDescent="0.2">
      <c r="A57" s="1085" t="s">
        <v>90</v>
      </c>
      <c r="B57" s="1086"/>
      <c r="C57" s="1086"/>
      <c r="D57" s="1086"/>
      <c r="E57" s="1086"/>
      <c r="F57" s="1086"/>
      <c r="G57" s="1086"/>
    </row>
  </sheetData>
  <customSheetViews>
    <customSheetView guid="{CDACE462-E102-46FB-B7AD-F64470052348}">
      <selection sqref="A1:G1"/>
      <pageMargins left="0.7" right="0.7" top="0.75" bottom="0.75" header="0.3" footer="0.3"/>
      <pageSetup orientation="portrait" r:id="rId1"/>
    </customSheetView>
    <customSheetView guid="{637755B1-4BDF-461E-9042-7506CE7F45C7}" topLeftCell="A64">
      <selection sqref="A1:G1"/>
      <pageMargins left="0.7" right="0.7" top="0.75" bottom="0.75" header="0.3" footer="0.3"/>
      <pageSetup orientation="portrait" r:id="rId2"/>
    </customSheetView>
  </customSheetViews>
  <mergeCells count="3">
    <mergeCell ref="A1:G1"/>
    <mergeCell ref="A28:G28"/>
    <mergeCell ref="A57:G57"/>
  </mergeCells>
  <pageMargins left="0.7" right="0.7" top="0.75" bottom="0.75" header="0.3" footer="0.3"/>
  <pageSetup scale="99" orientation="portrait" r:id="rId3"/>
  <rowBreaks count="1" manualBreakCount="1">
    <brk id="27" max="6" man="1"/>
  </rowBreaks>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0"/>
  <sheetViews>
    <sheetView zoomScaleNormal="100" workbookViewId="0">
      <selection sqref="A1:E1"/>
    </sheetView>
  </sheetViews>
  <sheetFormatPr defaultRowHeight="15" x14ac:dyDescent="0.25"/>
  <cols>
    <col min="1" max="1" width="18.5703125" style="33" bestFit="1" customWidth="1"/>
    <col min="2" max="2" width="15.5703125" style="33" customWidth="1"/>
    <col min="3" max="3" width="13.5703125" style="33" customWidth="1"/>
    <col min="4" max="4" width="20.85546875" style="33" bestFit="1" customWidth="1"/>
    <col min="5" max="5" width="21.85546875" style="33" customWidth="1"/>
    <col min="6" max="16384" width="9.140625" style="106"/>
  </cols>
  <sheetData>
    <row r="1" spans="1:5" ht="18.75" customHeight="1" x14ac:dyDescent="0.25">
      <c r="A1" s="1098" t="s">
        <v>590</v>
      </c>
      <c r="B1" s="1223"/>
      <c r="C1" s="1223"/>
      <c r="D1" s="1223"/>
      <c r="E1" s="1224"/>
    </row>
    <row r="2" spans="1:5" ht="15" customHeight="1" x14ac:dyDescent="0.25">
      <c r="A2" s="233" t="s">
        <v>1</v>
      </c>
      <c r="B2" s="424" t="s">
        <v>591</v>
      </c>
      <c r="C2" s="424" t="s">
        <v>592</v>
      </c>
      <c r="D2" s="424" t="s">
        <v>593</v>
      </c>
      <c r="E2" s="18" t="s">
        <v>594</v>
      </c>
    </row>
    <row r="3" spans="1:5" x14ac:dyDescent="0.25">
      <c r="A3" s="234" t="s">
        <v>7</v>
      </c>
      <c r="B3" s="235" t="s">
        <v>8</v>
      </c>
      <c r="C3" s="235" t="s">
        <v>8</v>
      </c>
      <c r="D3" s="235" t="s">
        <v>8</v>
      </c>
      <c r="E3" s="59" t="s">
        <v>8</v>
      </c>
    </row>
    <row r="4" spans="1:5" x14ac:dyDescent="0.25">
      <c r="A4" s="236" t="s">
        <v>10</v>
      </c>
      <c r="B4" s="235" t="s">
        <v>8</v>
      </c>
      <c r="C4" s="235" t="s">
        <v>8</v>
      </c>
      <c r="D4" s="235" t="s">
        <v>8</v>
      </c>
      <c r="E4" s="59" t="s">
        <v>8</v>
      </c>
    </row>
    <row r="5" spans="1:5" x14ac:dyDescent="0.25">
      <c r="A5" s="236" t="s">
        <v>14</v>
      </c>
      <c r="B5" s="235" t="s">
        <v>11</v>
      </c>
      <c r="C5" s="235" t="s">
        <v>8</v>
      </c>
      <c r="D5" s="235" t="s">
        <v>11</v>
      </c>
      <c r="E5" s="59" t="s">
        <v>8</v>
      </c>
    </row>
    <row r="6" spans="1:5" x14ac:dyDescent="0.25">
      <c r="A6" s="236" t="s">
        <v>17</v>
      </c>
      <c r="B6" s="235" t="s">
        <v>11</v>
      </c>
      <c r="C6" s="235" t="s">
        <v>8</v>
      </c>
      <c r="D6" s="237" t="s">
        <v>595</v>
      </c>
      <c r="E6" s="59" t="s">
        <v>8</v>
      </c>
    </row>
    <row r="7" spans="1:5" x14ac:dyDescent="0.25">
      <c r="A7" s="236" t="s">
        <v>135</v>
      </c>
      <c r="B7" s="235" t="s">
        <v>11</v>
      </c>
      <c r="C7" s="237" t="s">
        <v>596</v>
      </c>
      <c r="D7" s="237" t="s">
        <v>595</v>
      </c>
      <c r="E7" s="59" t="s">
        <v>8</v>
      </c>
    </row>
    <row r="8" spans="1:5" x14ac:dyDescent="0.25">
      <c r="A8" s="236" t="s">
        <v>136</v>
      </c>
      <c r="B8" s="235" t="s">
        <v>11</v>
      </c>
      <c r="C8" s="237" t="s">
        <v>597</v>
      </c>
      <c r="D8" s="235" t="s">
        <v>8</v>
      </c>
      <c r="E8" s="59" t="s">
        <v>11</v>
      </c>
    </row>
    <row r="9" spans="1:5" x14ac:dyDescent="0.25">
      <c r="A9" s="236" t="s">
        <v>25</v>
      </c>
      <c r="B9" s="235" t="s">
        <v>8</v>
      </c>
      <c r="C9" s="235" t="s">
        <v>598</v>
      </c>
      <c r="D9" s="235" t="s">
        <v>8</v>
      </c>
      <c r="E9" s="59" t="s">
        <v>8</v>
      </c>
    </row>
    <row r="10" spans="1:5" x14ac:dyDescent="0.25">
      <c r="A10" s="236" t="s">
        <v>27</v>
      </c>
      <c r="B10" s="235" t="s">
        <v>11</v>
      </c>
      <c r="C10" s="235" t="s">
        <v>11</v>
      </c>
      <c r="D10" s="235" t="s">
        <v>11</v>
      </c>
      <c r="E10" s="59" t="s">
        <v>8</v>
      </c>
    </row>
    <row r="11" spans="1:5" x14ac:dyDescent="0.25">
      <c r="A11" s="236" t="s">
        <v>29</v>
      </c>
      <c r="B11" s="235" t="s">
        <v>11</v>
      </c>
      <c r="C11" s="235" t="s">
        <v>8</v>
      </c>
      <c r="D11" s="235" t="s">
        <v>8</v>
      </c>
      <c r="E11" s="59" t="s">
        <v>8</v>
      </c>
    </row>
    <row r="12" spans="1:5" x14ac:dyDescent="0.25">
      <c r="A12" s="236" t="s">
        <v>31</v>
      </c>
      <c r="B12" s="235" t="s">
        <v>11</v>
      </c>
      <c r="C12" s="235" t="s">
        <v>8</v>
      </c>
      <c r="D12" s="237" t="s">
        <v>595</v>
      </c>
      <c r="E12" s="59" t="s">
        <v>8</v>
      </c>
    </row>
    <row r="13" spans="1:5" x14ac:dyDescent="0.25">
      <c r="A13" s="236" t="s">
        <v>33</v>
      </c>
      <c r="B13" s="235" t="s">
        <v>11</v>
      </c>
      <c r="C13" s="235" t="s">
        <v>8</v>
      </c>
      <c r="D13" s="235" t="s">
        <v>11</v>
      </c>
      <c r="E13" s="59" t="s">
        <v>8</v>
      </c>
    </row>
    <row r="14" spans="1:5" x14ac:dyDescent="0.25">
      <c r="A14" s="236" t="s">
        <v>34</v>
      </c>
      <c r="B14" s="235" t="s">
        <v>8</v>
      </c>
      <c r="C14" s="235" t="s">
        <v>8</v>
      </c>
      <c r="D14" s="235" t="s">
        <v>8</v>
      </c>
      <c r="E14" s="59" t="s">
        <v>8</v>
      </c>
    </row>
    <row r="15" spans="1:5" x14ac:dyDescent="0.25">
      <c r="A15" s="236" t="s">
        <v>35</v>
      </c>
      <c r="B15" s="235" t="s">
        <v>11</v>
      </c>
      <c r="C15" s="235" t="s">
        <v>8</v>
      </c>
      <c r="D15" s="237" t="s">
        <v>595</v>
      </c>
      <c r="E15" s="59" t="s">
        <v>8</v>
      </c>
    </row>
    <row r="16" spans="1:5" x14ac:dyDescent="0.25">
      <c r="A16" s="236" t="s">
        <v>37</v>
      </c>
      <c r="B16" s="235" t="s">
        <v>599</v>
      </c>
      <c r="C16" s="235" t="s">
        <v>8</v>
      </c>
      <c r="D16" s="235" t="s">
        <v>8</v>
      </c>
      <c r="E16" s="59" t="s">
        <v>8</v>
      </c>
    </row>
    <row r="17" spans="1:5" x14ac:dyDescent="0.25">
      <c r="A17" s="236" t="s">
        <v>40</v>
      </c>
      <c r="B17" s="235" t="s">
        <v>11</v>
      </c>
      <c r="C17" s="235" t="s">
        <v>8</v>
      </c>
      <c r="D17" s="235" t="s">
        <v>11</v>
      </c>
      <c r="E17" s="59" t="s">
        <v>8</v>
      </c>
    </row>
    <row r="18" spans="1:5" x14ac:dyDescent="0.25">
      <c r="A18" s="236" t="s">
        <v>41</v>
      </c>
      <c r="B18" s="235" t="s">
        <v>8</v>
      </c>
      <c r="C18" s="235" t="s">
        <v>8</v>
      </c>
      <c r="D18" s="235" t="s">
        <v>8</v>
      </c>
      <c r="E18" s="59" t="s">
        <v>8</v>
      </c>
    </row>
    <row r="19" spans="1:5" x14ac:dyDescent="0.25">
      <c r="A19" s="236" t="s">
        <v>42</v>
      </c>
      <c r="B19" s="235" t="s">
        <v>11</v>
      </c>
      <c r="C19" s="235" t="s">
        <v>8</v>
      </c>
      <c r="D19" s="235" t="s">
        <v>8</v>
      </c>
      <c r="E19" s="59" t="s">
        <v>8</v>
      </c>
    </row>
    <row r="20" spans="1:5" x14ac:dyDescent="0.25">
      <c r="A20" s="236" t="s">
        <v>44</v>
      </c>
      <c r="B20" s="235" t="s">
        <v>11</v>
      </c>
      <c r="C20" s="237" t="s">
        <v>11</v>
      </c>
      <c r="D20" s="235" t="s">
        <v>8</v>
      </c>
      <c r="E20" s="59" t="s">
        <v>8</v>
      </c>
    </row>
    <row r="21" spans="1:5" x14ac:dyDescent="0.25">
      <c r="A21" s="236" t="s">
        <v>46</v>
      </c>
      <c r="B21" s="235" t="s">
        <v>11</v>
      </c>
      <c r="C21" s="235" t="s">
        <v>8</v>
      </c>
      <c r="D21" s="235" t="s">
        <v>595</v>
      </c>
      <c r="E21" s="59" t="s">
        <v>8</v>
      </c>
    </row>
    <row r="22" spans="1:5" x14ac:dyDescent="0.25">
      <c r="A22" s="236" t="s">
        <v>47</v>
      </c>
      <c r="B22" s="235" t="s">
        <v>8</v>
      </c>
      <c r="C22" s="235" t="s">
        <v>8</v>
      </c>
      <c r="D22" s="235" t="s">
        <v>11</v>
      </c>
      <c r="E22" s="59" t="s">
        <v>8</v>
      </c>
    </row>
    <row r="23" spans="1:5" x14ac:dyDescent="0.25">
      <c r="A23" s="236" t="s">
        <v>48</v>
      </c>
      <c r="B23" s="235" t="s">
        <v>11</v>
      </c>
      <c r="C23" s="235" t="s">
        <v>8</v>
      </c>
      <c r="D23" s="235" t="s">
        <v>11</v>
      </c>
      <c r="E23" s="59" t="s">
        <v>11</v>
      </c>
    </row>
    <row r="24" spans="1:5" x14ac:dyDescent="0.25">
      <c r="A24" s="236" t="s">
        <v>51</v>
      </c>
      <c r="B24" s="235" t="s">
        <v>11</v>
      </c>
      <c r="C24" s="235" t="s">
        <v>8</v>
      </c>
      <c r="D24" s="235" t="s">
        <v>11</v>
      </c>
      <c r="E24" s="59" t="s">
        <v>8</v>
      </c>
    </row>
    <row r="25" spans="1:5" x14ac:dyDescent="0.25">
      <c r="A25" s="236" t="s">
        <v>52</v>
      </c>
      <c r="B25" s="235" t="s">
        <v>11</v>
      </c>
      <c r="C25" s="235" t="s">
        <v>8</v>
      </c>
      <c r="D25" s="237" t="s">
        <v>595</v>
      </c>
      <c r="E25" s="59" t="s">
        <v>8</v>
      </c>
    </row>
    <row r="26" spans="1:5" x14ac:dyDescent="0.25">
      <c r="A26" s="236" t="s">
        <v>55</v>
      </c>
      <c r="B26" s="235" t="s">
        <v>8</v>
      </c>
      <c r="C26" s="235" t="s">
        <v>8</v>
      </c>
      <c r="D26" s="235" t="s">
        <v>8</v>
      </c>
      <c r="E26" s="59" t="s">
        <v>8</v>
      </c>
    </row>
    <row r="27" spans="1:5" x14ac:dyDescent="0.25">
      <c r="A27" s="236" t="s">
        <v>56</v>
      </c>
      <c r="B27" s="235" t="s">
        <v>11</v>
      </c>
      <c r="C27" s="235" t="s">
        <v>8</v>
      </c>
      <c r="D27" s="235" t="s">
        <v>600</v>
      </c>
      <c r="E27" s="59" t="s">
        <v>8</v>
      </c>
    </row>
    <row r="28" spans="1:5" x14ac:dyDescent="0.25">
      <c r="A28" s="236" t="s">
        <v>57</v>
      </c>
      <c r="B28" s="235" t="s">
        <v>8</v>
      </c>
      <c r="C28" s="235" t="s">
        <v>8</v>
      </c>
      <c r="D28" s="235" t="s">
        <v>8</v>
      </c>
      <c r="E28" s="59" t="s">
        <v>8</v>
      </c>
    </row>
    <row r="29" spans="1:5" x14ac:dyDescent="0.25">
      <c r="A29" s="236" t="s">
        <v>58</v>
      </c>
      <c r="B29" s="235" t="s">
        <v>8</v>
      </c>
      <c r="C29" s="235" t="s">
        <v>8</v>
      </c>
      <c r="D29" s="235" t="s">
        <v>8</v>
      </c>
      <c r="E29" s="59" t="s">
        <v>8</v>
      </c>
    </row>
    <row r="30" spans="1:5" x14ac:dyDescent="0.25">
      <c r="A30" s="236" t="s">
        <v>59</v>
      </c>
      <c r="B30" s="235" t="s">
        <v>11</v>
      </c>
      <c r="C30" s="235" t="s">
        <v>8</v>
      </c>
      <c r="D30" s="235" t="s">
        <v>8</v>
      </c>
      <c r="E30" s="59" t="s">
        <v>8</v>
      </c>
    </row>
    <row r="31" spans="1:5" x14ac:dyDescent="0.25">
      <c r="A31" s="236" t="s">
        <v>60</v>
      </c>
      <c r="B31" s="235" t="s">
        <v>11</v>
      </c>
      <c r="C31" s="235" t="s">
        <v>8</v>
      </c>
      <c r="D31" s="237" t="s">
        <v>595</v>
      </c>
      <c r="E31" s="59" t="s">
        <v>8</v>
      </c>
    </row>
    <row r="32" spans="1:5" x14ac:dyDescent="0.25">
      <c r="A32" s="236" t="s">
        <v>61</v>
      </c>
      <c r="B32" s="235" t="s">
        <v>11</v>
      </c>
      <c r="C32" s="235" t="s">
        <v>8</v>
      </c>
      <c r="D32" s="235" t="s">
        <v>8</v>
      </c>
      <c r="E32" s="59" t="s">
        <v>8</v>
      </c>
    </row>
    <row r="33" spans="1:5" x14ac:dyDescent="0.25">
      <c r="A33" s="236" t="s">
        <v>62</v>
      </c>
      <c r="B33" s="235" t="s">
        <v>11</v>
      </c>
      <c r="C33" s="235" t="s">
        <v>8</v>
      </c>
      <c r="D33" s="237" t="s">
        <v>11</v>
      </c>
      <c r="E33" s="59" t="s">
        <v>8</v>
      </c>
    </row>
    <row r="34" spans="1:5" x14ac:dyDescent="0.25">
      <c r="A34" s="236" t="s">
        <v>63</v>
      </c>
      <c r="B34" s="235" t="s">
        <v>11</v>
      </c>
      <c r="C34" s="235" t="s">
        <v>8</v>
      </c>
      <c r="D34" s="235" t="s">
        <v>11</v>
      </c>
      <c r="E34" s="59" t="s">
        <v>8</v>
      </c>
    </row>
    <row r="35" spans="1:5" x14ac:dyDescent="0.25">
      <c r="A35" s="236" t="s">
        <v>65</v>
      </c>
      <c r="B35" s="235" t="s">
        <v>11</v>
      </c>
      <c r="C35" s="235" t="s">
        <v>8</v>
      </c>
      <c r="D35" s="235" t="s">
        <v>8</v>
      </c>
      <c r="E35" s="59" t="s">
        <v>8</v>
      </c>
    </row>
    <row r="36" spans="1:5" x14ac:dyDescent="0.25">
      <c r="A36" s="236" t="s">
        <v>66</v>
      </c>
      <c r="B36" s="235" t="s">
        <v>11</v>
      </c>
      <c r="C36" s="235" t="s">
        <v>8</v>
      </c>
      <c r="D36" s="235" t="s">
        <v>11</v>
      </c>
      <c r="E36" s="59" t="s">
        <v>11</v>
      </c>
    </row>
    <row r="37" spans="1:5" x14ac:dyDescent="0.25">
      <c r="A37" s="236" t="s">
        <v>67</v>
      </c>
      <c r="B37" s="235" t="s">
        <v>11</v>
      </c>
      <c r="C37" s="235" t="s">
        <v>11</v>
      </c>
      <c r="D37" s="235" t="s">
        <v>8</v>
      </c>
      <c r="E37" s="59" t="s">
        <v>8</v>
      </c>
    </row>
    <row r="38" spans="1:5" x14ac:dyDescent="0.25">
      <c r="A38" s="236" t="s">
        <v>69</v>
      </c>
      <c r="B38" s="235" t="s">
        <v>8</v>
      </c>
      <c r="C38" s="237" t="s">
        <v>11</v>
      </c>
      <c r="D38" s="235" t="s">
        <v>8</v>
      </c>
      <c r="E38" s="59" t="s">
        <v>8</v>
      </c>
    </row>
    <row r="39" spans="1:5" x14ac:dyDescent="0.25">
      <c r="A39" s="236" t="s">
        <v>70</v>
      </c>
      <c r="B39" s="235" t="s">
        <v>11</v>
      </c>
      <c r="C39" s="235" t="s">
        <v>8</v>
      </c>
      <c r="D39" s="237" t="s">
        <v>595</v>
      </c>
      <c r="E39" s="59" t="s">
        <v>8</v>
      </c>
    </row>
    <row r="40" spans="1:5" x14ac:dyDescent="0.25">
      <c r="A40" s="236" t="s">
        <v>71</v>
      </c>
      <c r="B40" s="235" t="s">
        <v>11</v>
      </c>
      <c r="C40" s="237" t="s">
        <v>8</v>
      </c>
      <c r="D40" s="235" t="s">
        <v>8</v>
      </c>
      <c r="E40" s="59" t="s">
        <v>8</v>
      </c>
    </row>
    <row r="41" spans="1:5" x14ac:dyDescent="0.25">
      <c r="A41" s="236" t="s">
        <v>72</v>
      </c>
      <c r="B41" s="235" t="s">
        <v>8</v>
      </c>
      <c r="C41" s="235" t="s">
        <v>8</v>
      </c>
      <c r="D41" s="235" t="s">
        <v>8</v>
      </c>
      <c r="E41" s="59" t="s">
        <v>8</v>
      </c>
    </row>
    <row r="42" spans="1:5" x14ac:dyDescent="0.25">
      <c r="A42" s="236" t="s">
        <v>74</v>
      </c>
      <c r="B42" s="235" t="s">
        <v>8</v>
      </c>
      <c r="C42" s="235" t="s">
        <v>8</v>
      </c>
      <c r="D42" s="235" t="s">
        <v>8</v>
      </c>
      <c r="E42" s="59" t="s">
        <v>8</v>
      </c>
    </row>
    <row r="43" spans="1:5" x14ac:dyDescent="0.25">
      <c r="A43" s="236" t="s">
        <v>75</v>
      </c>
      <c r="B43" s="235" t="s">
        <v>11</v>
      </c>
      <c r="C43" s="235" t="s">
        <v>8</v>
      </c>
      <c r="D43" s="235" t="s">
        <v>8</v>
      </c>
      <c r="E43" s="59" t="s">
        <v>8</v>
      </c>
    </row>
    <row r="44" spans="1:5" x14ac:dyDescent="0.25">
      <c r="A44" s="236" t="s">
        <v>76</v>
      </c>
      <c r="B44" s="235" t="s">
        <v>11</v>
      </c>
      <c r="C44" s="235" t="s">
        <v>8</v>
      </c>
      <c r="D44" s="235" t="s">
        <v>11</v>
      </c>
      <c r="E44" s="59" t="s">
        <v>8</v>
      </c>
    </row>
    <row r="45" spans="1:5" x14ac:dyDescent="0.25">
      <c r="A45" s="236" t="s">
        <v>78</v>
      </c>
      <c r="B45" s="235" t="s">
        <v>11</v>
      </c>
      <c r="C45" s="235" t="s">
        <v>8</v>
      </c>
      <c r="D45" s="237" t="s">
        <v>595</v>
      </c>
      <c r="E45" s="933" t="s">
        <v>11</v>
      </c>
    </row>
    <row r="46" spans="1:5" x14ac:dyDescent="0.25">
      <c r="A46" s="236" t="s">
        <v>79</v>
      </c>
      <c r="B46" s="235" t="s">
        <v>11</v>
      </c>
      <c r="C46" s="235" t="s">
        <v>8</v>
      </c>
      <c r="D46" s="235" t="s">
        <v>11</v>
      </c>
      <c r="E46" s="933" t="s">
        <v>11</v>
      </c>
    </row>
    <row r="47" spans="1:5" ht="15" customHeight="1" thickBot="1" x14ac:dyDescent="0.3">
      <c r="A47" s="236"/>
      <c r="B47" s="235"/>
      <c r="C47" s="235"/>
      <c r="D47" s="235"/>
      <c r="E47" s="933"/>
    </row>
    <row r="48" spans="1:5" ht="15.75" hidden="1" thickBot="1" x14ac:dyDescent="0.3">
      <c r="A48" s="236"/>
      <c r="B48" s="235"/>
      <c r="C48" s="235"/>
      <c r="D48" s="235"/>
      <c r="E48" s="933"/>
    </row>
    <row r="49" spans="1:5" ht="0.75" hidden="1" customHeight="1" x14ac:dyDescent="0.25">
      <c r="A49" s="236"/>
      <c r="B49" s="235"/>
      <c r="C49" s="235"/>
      <c r="D49" s="235"/>
      <c r="E49" s="933"/>
    </row>
    <row r="50" spans="1:5" ht="18.75" customHeight="1" x14ac:dyDescent="0.25">
      <c r="A50" s="1098" t="s">
        <v>590</v>
      </c>
      <c r="B50" s="1223"/>
      <c r="C50" s="1223"/>
      <c r="D50" s="1223"/>
      <c r="E50" s="1224"/>
    </row>
    <row r="51" spans="1:5" ht="15" customHeight="1" x14ac:dyDescent="0.25">
      <c r="A51" s="233" t="s">
        <v>1</v>
      </c>
      <c r="B51" s="1032" t="s">
        <v>591</v>
      </c>
      <c r="C51" s="1032" t="s">
        <v>592</v>
      </c>
      <c r="D51" s="1032" t="s">
        <v>593</v>
      </c>
      <c r="E51" s="1036" t="s">
        <v>594</v>
      </c>
    </row>
    <row r="52" spans="1:5" x14ac:dyDescent="0.25">
      <c r="A52" s="236" t="s">
        <v>80</v>
      </c>
      <c r="B52" s="235" t="s">
        <v>11</v>
      </c>
      <c r="C52" s="235" t="s">
        <v>1322</v>
      </c>
      <c r="D52" s="235" t="s">
        <v>8</v>
      </c>
      <c r="E52" s="59" t="s">
        <v>8</v>
      </c>
    </row>
    <row r="53" spans="1:5" x14ac:dyDescent="0.25">
      <c r="A53" s="236" t="s">
        <v>81</v>
      </c>
      <c r="B53" s="235" t="s">
        <v>8</v>
      </c>
      <c r="C53" s="237" t="s">
        <v>2045</v>
      </c>
      <c r="D53" s="235" t="s">
        <v>8</v>
      </c>
      <c r="E53" s="59" t="s">
        <v>8</v>
      </c>
    </row>
    <row r="54" spans="1:5" x14ac:dyDescent="0.25">
      <c r="A54" s="236" t="s">
        <v>83</v>
      </c>
      <c r="B54" s="235" t="s">
        <v>11</v>
      </c>
      <c r="C54" s="235" t="s">
        <v>8</v>
      </c>
      <c r="D54" s="237" t="s">
        <v>2046</v>
      </c>
      <c r="E54" s="59" t="s">
        <v>8</v>
      </c>
    </row>
    <row r="55" spans="1:5" x14ac:dyDescent="0.25">
      <c r="A55" s="236" t="s">
        <v>85</v>
      </c>
      <c r="B55" s="235" t="s">
        <v>11</v>
      </c>
      <c r="C55" s="235" t="s">
        <v>8</v>
      </c>
      <c r="D55" s="235" t="s">
        <v>8</v>
      </c>
      <c r="E55" s="59" t="s">
        <v>8</v>
      </c>
    </row>
    <row r="56" spans="1:5" x14ac:dyDescent="0.25">
      <c r="A56" s="236" t="s">
        <v>87</v>
      </c>
      <c r="B56" s="235" t="s">
        <v>11</v>
      </c>
      <c r="C56" s="235" t="s">
        <v>8</v>
      </c>
      <c r="D56" s="235" t="s">
        <v>11</v>
      </c>
      <c r="E56" s="59" t="s">
        <v>11</v>
      </c>
    </row>
    <row r="57" spans="1:5" x14ac:dyDescent="0.25">
      <c r="A57" s="236" t="s">
        <v>88</v>
      </c>
      <c r="B57" s="235" t="s">
        <v>11</v>
      </c>
      <c r="C57" s="235" t="s">
        <v>8</v>
      </c>
      <c r="D57" s="235" t="s">
        <v>8</v>
      </c>
      <c r="E57" s="59" t="s">
        <v>11</v>
      </c>
    </row>
    <row r="58" spans="1:5" x14ac:dyDescent="0.25">
      <c r="A58" s="238" t="s">
        <v>89</v>
      </c>
      <c r="B58" s="239" t="s">
        <v>11</v>
      </c>
      <c r="C58" s="239" t="s">
        <v>8</v>
      </c>
      <c r="D58" s="239" t="s">
        <v>8</v>
      </c>
      <c r="E58" s="1033" t="s">
        <v>8</v>
      </c>
    </row>
    <row r="59" spans="1:5" x14ac:dyDescent="0.25">
      <c r="A59" s="240" t="s">
        <v>601</v>
      </c>
      <c r="B59" s="241">
        <f>(COUNTIF(B3:B58,"Yes*"))</f>
        <v>38</v>
      </c>
      <c r="C59" s="241">
        <f>(COUNTIF(C3:C58,"Yes*"))</f>
        <v>8</v>
      </c>
      <c r="D59" s="241">
        <f>(COUNTIF(D3:D58,"Yes*"))</f>
        <v>24</v>
      </c>
      <c r="E59" s="242">
        <f>(COUNTIF(E3:E58,"Yes*"))</f>
        <v>7</v>
      </c>
    </row>
    <row r="60" spans="1:5" ht="15" customHeight="1" x14ac:dyDescent="0.25">
      <c r="A60" s="1101" t="s">
        <v>346</v>
      </c>
      <c r="B60" s="1101"/>
      <c r="C60" s="1101"/>
      <c r="D60" s="1101"/>
      <c r="E60" s="1101"/>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sqref="A1:E1"/>
      <pageMargins left="0.7" right="0.7" top="0.75" bottom="0.75" header="0.3" footer="0.3"/>
      <pageSetup orientation="portrait" r:id="rId2"/>
    </customSheetView>
  </customSheetViews>
  <mergeCells count="3">
    <mergeCell ref="A1:E1"/>
    <mergeCell ref="A50:E50"/>
    <mergeCell ref="A60:E60"/>
  </mergeCells>
  <pageMargins left="0.7" right="0.7" top="0.75" bottom="0.75" header="0.3" footer="0.3"/>
  <pageSetup scale="99" orientation="portrait" r:id="rId3"/>
  <rowBreaks count="1" manualBreakCount="1">
    <brk id="47" max="4" man="1"/>
  </rowBreaks>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8"/>
  <sheetViews>
    <sheetView zoomScaleNormal="100" workbookViewId="0">
      <selection sqref="A1:G1"/>
    </sheetView>
  </sheetViews>
  <sheetFormatPr defaultRowHeight="12.75" x14ac:dyDescent="0.2"/>
  <cols>
    <col min="1" max="1" width="15" style="33" customWidth="1"/>
    <col min="2" max="2" width="11.85546875" style="33" customWidth="1"/>
    <col min="3" max="3" width="10.28515625" style="33" customWidth="1"/>
    <col min="4" max="4" width="12" style="33" customWidth="1"/>
    <col min="5" max="5" width="11.7109375" style="33" customWidth="1"/>
    <col min="6" max="6" width="15.28515625" style="33" customWidth="1"/>
    <col min="7" max="7" width="14.28515625" style="33" customWidth="1"/>
    <col min="8" max="246" width="9.140625" style="33"/>
    <col min="247" max="247" width="18.28515625" style="33" customWidth="1"/>
    <col min="248" max="248" width="11" style="33" customWidth="1"/>
    <col min="249" max="249" width="10.28515625" style="33" customWidth="1"/>
    <col min="250" max="250" width="9.85546875" style="33" customWidth="1"/>
    <col min="251" max="251" width="11.42578125" style="33" customWidth="1"/>
    <col min="252" max="253" width="11.7109375" style="33" customWidth="1"/>
    <col min="254" max="502" width="9.140625" style="33"/>
    <col min="503" max="503" width="18.28515625" style="33" customWidth="1"/>
    <col min="504" max="504" width="11" style="33" customWidth="1"/>
    <col min="505" max="505" width="10.28515625" style="33" customWidth="1"/>
    <col min="506" max="506" width="9.85546875" style="33" customWidth="1"/>
    <col min="507" max="507" width="11.42578125" style="33" customWidth="1"/>
    <col min="508" max="509" width="11.7109375" style="33" customWidth="1"/>
    <col min="510" max="758" width="9.140625" style="33"/>
    <col min="759" max="759" width="18.28515625" style="33" customWidth="1"/>
    <col min="760" max="760" width="11" style="33" customWidth="1"/>
    <col min="761" max="761" width="10.28515625" style="33" customWidth="1"/>
    <col min="762" max="762" width="9.85546875" style="33" customWidth="1"/>
    <col min="763" max="763" width="11.42578125" style="33" customWidth="1"/>
    <col min="764" max="765" width="11.7109375" style="33" customWidth="1"/>
    <col min="766" max="1014" width="9.140625" style="33"/>
    <col min="1015" max="1015" width="18.28515625" style="33" customWidth="1"/>
    <col min="1016" max="1016" width="11" style="33" customWidth="1"/>
    <col min="1017" max="1017" width="10.28515625" style="33" customWidth="1"/>
    <col min="1018" max="1018" width="9.85546875" style="33" customWidth="1"/>
    <col min="1019" max="1019" width="11.42578125" style="33" customWidth="1"/>
    <col min="1020" max="1021" width="11.7109375" style="33" customWidth="1"/>
    <col min="1022" max="1270" width="9.140625" style="33"/>
    <col min="1271" max="1271" width="18.28515625" style="33" customWidth="1"/>
    <col min="1272" max="1272" width="11" style="33" customWidth="1"/>
    <col min="1273" max="1273" width="10.28515625" style="33" customWidth="1"/>
    <col min="1274" max="1274" width="9.85546875" style="33" customWidth="1"/>
    <col min="1275" max="1275" width="11.42578125" style="33" customWidth="1"/>
    <col min="1276" max="1277" width="11.7109375" style="33" customWidth="1"/>
    <col min="1278" max="1526" width="9.140625" style="33"/>
    <col min="1527" max="1527" width="18.28515625" style="33" customWidth="1"/>
    <col min="1528" max="1528" width="11" style="33" customWidth="1"/>
    <col min="1529" max="1529" width="10.28515625" style="33" customWidth="1"/>
    <col min="1530" max="1530" width="9.85546875" style="33" customWidth="1"/>
    <col min="1531" max="1531" width="11.42578125" style="33" customWidth="1"/>
    <col min="1532" max="1533" width="11.7109375" style="33" customWidth="1"/>
    <col min="1534" max="1782" width="9.140625" style="33"/>
    <col min="1783" max="1783" width="18.28515625" style="33" customWidth="1"/>
    <col min="1784" max="1784" width="11" style="33" customWidth="1"/>
    <col min="1785" max="1785" width="10.28515625" style="33" customWidth="1"/>
    <col min="1786" max="1786" width="9.85546875" style="33" customWidth="1"/>
    <col min="1787" max="1787" width="11.42578125" style="33" customWidth="1"/>
    <col min="1788" max="1789" width="11.7109375" style="33" customWidth="1"/>
    <col min="1790" max="2038" width="9.140625" style="33"/>
    <col min="2039" max="2039" width="18.28515625" style="33" customWidth="1"/>
    <col min="2040" max="2040" width="11" style="33" customWidth="1"/>
    <col min="2041" max="2041" width="10.28515625" style="33" customWidth="1"/>
    <col min="2042" max="2042" width="9.85546875" style="33" customWidth="1"/>
    <col min="2043" max="2043" width="11.42578125" style="33" customWidth="1"/>
    <col min="2044" max="2045" width="11.7109375" style="33" customWidth="1"/>
    <col min="2046" max="2294" width="9.140625" style="33"/>
    <col min="2295" max="2295" width="18.28515625" style="33" customWidth="1"/>
    <col min="2296" max="2296" width="11" style="33" customWidth="1"/>
    <col min="2297" max="2297" width="10.28515625" style="33" customWidth="1"/>
    <col min="2298" max="2298" width="9.85546875" style="33" customWidth="1"/>
    <col min="2299" max="2299" width="11.42578125" style="33" customWidth="1"/>
    <col min="2300" max="2301" width="11.7109375" style="33" customWidth="1"/>
    <col min="2302" max="2550" width="9.140625" style="33"/>
    <col min="2551" max="2551" width="18.28515625" style="33" customWidth="1"/>
    <col min="2552" max="2552" width="11" style="33" customWidth="1"/>
    <col min="2553" max="2553" width="10.28515625" style="33" customWidth="1"/>
    <col min="2554" max="2554" width="9.85546875" style="33" customWidth="1"/>
    <col min="2555" max="2555" width="11.42578125" style="33" customWidth="1"/>
    <col min="2556" max="2557" width="11.7109375" style="33" customWidth="1"/>
    <col min="2558" max="2806" width="9.140625" style="33"/>
    <col min="2807" max="2807" width="18.28515625" style="33" customWidth="1"/>
    <col min="2808" max="2808" width="11" style="33" customWidth="1"/>
    <col min="2809" max="2809" width="10.28515625" style="33" customWidth="1"/>
    <col min="2810" max="2810" width="9.85546875" style="33" customWidth="1"/>
    <col min="2811" max="2811" width="11.42578125" style="33" customWidth="1"/>
    <col min="2812" max="2813" width="11.7109375" style="33" customWidth="1"/>
    <col min="2814" max="3062" width="9.140625" style="33"/>
    <col min="3063" max="3063" width="18.28515625" style="33" customWidth="1"/>
    <col min="3064" max="3064" width="11" style="33" customWidth="1"/>
    <col min="3065" max="3065" width="10.28515625" style="33" customWidth="1"/>
    <col min="3066" max="3066" width="9.85546875" style="33" customWidth="1"/>
    <col min="3067" max="3067" width="11.42578125" style="33" customWidth="1"/>
    <col min="3068" max="3069" width="11.7109375" style="33" customWidth="1"/>
    <col min="3070" max="3318" width="9.140625" style="33"/>
    <col min="3319" max="3319" width="18.28515625" style="33" customWidth="1"/>
    <col min="3320" max="3320" width="11" style="33" customWidth="1"/>
    <col min="3321" max="3321" width="10.28515625" style="33" customWidth="1"/>
    <col min="3322" max="3322" width="9.85546875" style="33" customWidth="1"/>
    <col min="3323" max="3323" width="11.42578125" style="33" customWidth="1"/>
    <col min="3324" max="3325" width="11.7109375" style="33" customWidth="1"/>
    <col min="3326" max="3574" width="9.140625" style="33"/>
    <col min="3575" max="3575" width="18.28515625" style="33" customWidth="1"/>
    <col min="3576" max="3576" width="11" style="33" customWidth="1"/>
    <col min="3577" max="3577" width="10.28515625" style="33" customWidth="1"/>
    <col min="3578" max="3578" width="9.85546875" style="33" customWidth="1"/>
    <col min="3579" max="3579" width="11.42578125" style="33" customWidth="1"/>
    <col min="3580" max="3581" width="11.7109375" style="33" customWidth="1"/>
    <col min="3582" max="3830" width="9.140625" style="33"/>
    <col min="3831" max="3831" width="18.28515625" style="33" customWidth="1"/>
    <col min="3832" max="3832" width="11" style="33" customWidth="1"/>
    <col min="3833" max="3833" width="10.28515625" style="33" customWidth="1"/>
    <col min="3834" max="3834" width="9.85546875" style="33" customWidth="1"/>
    <col min="3835" max="3835" width="11.42578125" style="33" customWidth="1"/>
    <col min="3836" max="3837" width="11.7109375" style="33" customWidth="1"/>
    <col min="3838" max="4086" width="9.140625" style="33"/>
    <col min="4087" max="4087" width="18.28515625" style="33" customWidth="1"/>
    <col min="4088" max="4088" width="11" style="33" customWidth="1"/>
    <col min="4089" max="4089" width="10.28515625" style="33" customWidth="1"/>
    <col min="4090" max="4090" width="9.85546875" style="33" customWidth="1"/>
    <col min="4091" max="4091" width="11.42578125" style="33" customWidth="1"/>
    <col min="4092" max="4093" width="11.7109375" style="33" customWidth="1"/>
    <col min="4094" max="4342" width="9.140625" style="33"/>
    <col min="4343" max="4343" width="18.28515625" style="33" customWidth="1"/>
    <col min="4344" max="4344" width="11" style="33" customWidth="1"/>
    <col min="4345" max="4345" width="10.28515625" style="33" customWidth="1"/>
    <col min="4346" max="4346" width="9.85546875" style="33" customWidth="1"/>
    <col min="4347" max="4347" width="11.42578125" style="33" customWidth="1"/>
    <col min="4348" max="4349" width="11.7109375" style="33" customWidth="1"/>
    <col min="4350" max="4598" width="9.140625" style="33"/>
    <col min="4599" max="4599" width="18.28515625" style="33" customWidth="1"/>
    <col min="4600" max="4600" width="11" style="33" customWidth="1"/>
    <col min="4601" max="4601" width="10.28515625" style="33" customWidth="1"/>
    <col min="4602" max="4602" width="9.85546875" style="33" customWidth="1"/>
    <col min="4603" max="4603" width="11.42578125" style="33" customWidth="1"/>
    <col min="4604" max="4605" width="11.7109375" style="33" customWidth="1"/>
    <col min="4606" max="4854" width="9.140625" style="33"/>
    <col min="4855" max="4855" width="18.28515625" style="33" customWidth="1"/>
    <col min="4856" max="4856" width="11" style="33" customWidth="1"/>
    <col min="4857" max="4857" width="10.28515625" style="33" customWidth="1"/>
    <col min="4858" max="4858" width="9.85546875" style="33" customWidth="1"/>
    <col min="4859" max="4859" width="11.42578125" style="33" customWidth="1"/>
    <col min="4860" max="4861" width="11.7109375" style="33" customWidth="1"/>
    <col min="4862" max="5110" width="9.140625" style="33"/>
    <col min="5111" max="5111" width="18.28515625" style="33" customWidth="1"/>
    <col min="5112" max="5112" width="11" style="33" customWidth="1"/>
    <col min="5113" max="5113" width="10.28515625" style="33" customWidth="1"/>
    <col min="5114" max="5114" width="9.85546875" style="33" customWidth="1"/>
    <col min="5115" max="5115" width="11.42578125" style="33" customWidth="1"/>
    <col min="5116" max="5117" width="11.7109375" style="33" customWidth="1"/>
    <col min="5118" max="5366" width="9.140625" style="33"/>
    <col min="5367" max="5367" width="18.28515625" style="33" customWidth="1"/>
    <col min="5368" max="5368" width="11" style="33" customWidth="1"/>
    <col min="5369" max="5369" width="10.28515625" style="33" customWidth="1"/>
    <col min="5370" max="5370" width="9.85546875" style="33" customWidth="1"/>
    <col min="5371" max="5371" width="11.42578125" style="33" customWidth="1"/>
    <col min="5372" max="5373" width="11.7109375" style="33" customWidth="1"/>
    <col min="5374" max="5622" width="9.140625" style="33"/>
    <col min="5623" max="5623" width="18.28515625" style="33" customWidth="1"/>
    <col min="5624" max="5624" width="11" style="33" customWidth="1"/>
    <col min="5625" max="5625" width="10.28515625" style="33" customWidth="1"/>
    <col min="5626" max="5626" width="9.85546875" style="33" customWidth="1"/>
    <col min="5627" max="5627" width="11.42578125" style="33" customWidth="1"/>
    <col min="5628" max="5629" width="11.7109375" style="33" customWidth="1"/>
    <col min="5630" max="5878" width="9.140625" style="33"/>
    <col min="5879" max="5879" width="18.28515625" style="33" customWidth="1"/>
    <col min="5880" max="5880" width="11" style="33" customWidth="1"/>
    <col min="5881" max="5881" width="10.28515625" style="33" customWidth="1"/>
    <col min="5882" max="5882" width="9.85546875" style="33" customWidth="1"/>
    <col min="5883" max="5883" width="11.42578125" style="33" customWidth="1"/>
    <col min="5884" max="5885" width="11.7109375" style="33" customWidth="1"/>
    <col min="5886" max="6134" width="9.140625" style="33"/>
    <col min="6135" max="6135" width="18.28515625" style="33" customWidth="1"/>
    <col min="6136" max="6136" width="11" style="33" customWidth="1"/>
    <col min="6137" max="6137" width="10.28515625" style="33" customWidth="1"/>
    <col min="6138" max="6138" width="9.85546875" style="33" customWidth="1"/>
    <col min="6139" max="6139" width="11.42578125" style="33" customWidth="1"/>
    <col min="6140" max="6141" width="11.7109375" style="33" customWidth="1"/>
    <col min="6142" max="6390" width="9.140625" style="33"/>
    <col min="6391" max="6391" width="18.28515625" style="33" customWidth="1"/>
    <col min="6392" max="6392" width="11" style="33" customWidth="1"/>
    <col min="6393" max="6393" width="10.28515625" style="33" customWidth="1"/>
    <col min="6394" max="6394" width="9.85546875" style="33" customWidth="1"/>
    <col min="6395" max="6395" width="11.42578125" style="33" customWidth="1"/>
    <col min="6396" max="6397" width="11.7109375" style="33" customWidth="1"/>
    <col min="6398" max="6646" width="9.140625" style="33"/>
    <col min="6647" max="6647" width="18.28515625" style="33" customWidth="1"/>
    <col min="6648" max="6648" width="11" style="33" customWidth="1"/>
    <col min="6649" max="6649" width="10.28515625" style="33" customWidth="1"/>
    <col min="6650" max="6650" width="9.85546875" style="33" customWidth="1"/>
    <col min="6651" max="6651" width="11.42578125" style="33" customWidth="1"/>
    <col min="6652" max="6653" width="11.7109375" style="33" customWidth="1"/>
    <col min="6654" max="6902" width="9.140625" style="33"/>
    <col min="6903" max="6903" width="18.28515625" style="33" customWidth="1"/>
    <col min="6904" max="6904" width="11" style="33" customWidth="1"/>
    <col min="6905" max="6905" width="10.28515625" style="33" customWidth="1"/>
    <col min="6906" max="6906" width="9.85546875" style="33" customWidth="1"/>
    <col min="6907" max="6907" width="11.42578125" style="33" customWidth="1"/>
    <col min="6908" max="6909" width="11.7109375" style="33" customWidth="1"/>
    <col min="6910" max="7158" width="9.140625" style="33"/>
    <col min="7159" max="7159" width="18.28515625" style="33" customWidth="1"/>
    <col min="7160" max="7160" width="11" style="33" customWidth="1"/>
    <col min="7161" max="7161" width="10.28515625" style="33" customWidth="1"/>
    <col min="7162" max="7162" width="9.85546875" style="33" customWidth="1"/>
    <col min="7163" max="7163" width="11.42578125" style="33" customWidth="1"/>
    <col min="7164" max="7165" width="11.7109375" style="33" customWidth="1"/>
    <col min="7166" max="7414" width="9.140625" style="33"/>
    <col min="7415" max="7415" width="18.28515625" style="33" customWidth="1"/>
    <col min="7416" max="7416" width="11" style="33" customWidth="1"/>
    <col min="7417" max="7417" width="10.28515625" style="33" customWidth="1"/>
    <col min="7418" max="7418" width="9.85546875" style="33" customWidth="1"/>
    <col min="7419" max="7419" width="11.42578125" style="33" customWidth="1"/>
    <col min="7420" max="7421" width="11.7109375" style="33" customWidth="1"/>
    <col min="7422" max="7670" width="9.140625" style="33"/>
    <col min="7671" max="7671" width="18.28515625" style="33" customWidth="1"/>
    <col min="7672" max="7672" width="11" style="33" customWidth="1"/>
    <col min="7673" max="7673" width="10.28515625" style="33" customWidth="1"/>
    <col min="7674" max="7674" width="9.85546875" style="33" customWidth="1"/>
    <col min="7675" max="7675" width="11.42578125" style="33" customWidth="1"/>
    <col min="7676" max="7677" width="11.7109375" style="33" customWidth="1"/>
    <col min="7678" max="7926" width="9.140625" style="33"/>
    <col min="7927" max="7927" width="18.28515625" style="33" customWidth="1"/>
    <col min="7928" max="7928" width="11" style="33" customWidth="1"/>
    <col min="7929" max="7929" width="10.28515625" style="33" customWidth="1"/>
    <col min="7930" max="7930" width="9.85546875" style="33" customWidth="1"/>
    <col min="7931" max="7931" width="11.42578125" style="33" customWidth="1"/>
    <col min="7932" max="7933" width="11.7109375" style="33" customWidth="1"/>
    <col min="7934" max="8182" width="9.140625" style="33"/>
    <col min="8183" max="8183" width="18.28515625" style="33" customWidth="1"/>
    <col min="8184" max="8184" width="11" style="33" customWidth="1"/>
    <col min="8185" max="8185" width="10.28515625" style="33" customWidth="1"/>
    <col min="8186" max="8186" width="9.85546875" style="33" customWidth="1"/>
    <col min="8187" max="8187" width="11.42578125" style="33" customWidth="1"/>
    <col min="8188" max="8189" width="11.7109375" style="33" customWidth="1"/>
    <col min="8190" max="8438" width="9.140625" style="33"/>
    <col min="8439" max="8439" width="18.28515625" style="33" customWidth="1"/>
    <col min="8440" max="8440" width="11" style="33" customWidth="1"/>
    <col min="8441" max="8441" width="10.28515625" style="33" customWidth="1"/>
    <col min="8442" max="8442" width="9.85546875" style="33" customWidth="1"/>
    <col min="8443" max="8443" width="11.42578125" style="33" customWidth="1"/>
    <col min="8444" max="8445" width="11.7109375" style="33" customWidth="1"/>
    <col min="8446" max="8694" width="9.140625" style="33"/>
    <col min="8695" max="8695" width="18.28515625" style="33" customWidth="1"/>
    <col min="8696" max="8696" width="11" style="33" customWidth="1"/>
    <col min="8697" max="8697" width="10.28515625" style="33" customWidth="1"/>
    <col min="8698" max="8698" width="9.85546875" style="33" customWidth="1"/>
    <col min="8699" max="8699" width="11.42578125" style="33" customWidth="1"/>
    <col min="8700" max="8701" width="11.7109375" style="33" customWidth="1"/>
    <col min="8702" max="8950" width="9.140625" style="33"/>
    <col min="8951" max="8951" width="18.28515625" style="33" customWidth="1"/>
    <col min="8952" max="8952" width="11" style="33" customWidth="1"/>
    <col min="8953" max="8953" width="10.28515625" style="33" customWidth="1"/>
    <col min="8954" max="8954" width="9.85546875" style="33" customWidth="1"/>
    <col min="8955" max="8955" width="11.42578125" style="33" customWidth="1"/>
    <col min="8956" max="8957" width="11.7109375" style="33" customWidth="1"/>
    <col min="8958" max="9206" width="9.140625" style="33"/>
    <col min="9207" max="9207" width="18.28515625" style="33" customWidth="1"/>
    <col min="9208" max="9208" width="11" style="33" customWidth="1"/>
    <col min="9209" max="9209" width="10.28515625" style="33" customWidth="1"/>
    <col min="9210" max="9210" width="9.85546875" style="33" customWidth="1"/>
    <col min="9211" max="9211" width="11.42578125" style="33" customWidth="1"/>
    <col min="9212" max="9213" width="11.7109375" style="33" customWidth="1"/>
    <col min="9214" max="9462" width="9.140625" style="33"/>
    <col min="9463" max="9463" width="18.28515625" style="33" customWidth="1"/>
    <col min="9464" max="9464" width="11" style="33" customWidth="1"/>
    <col min="9465" max="9465" width="10.28515625" style="33" customWidth="1"/>
    <col min="9466" max="9466" width="9.85546875" style="33" customWidth="1"/>
    <col min="9467" max="9467" width="11.42578125" style="33" customWidth="1"/>
    <col min="9468" max="9469" width="11.7109375" style="33" customWidth="1"/>
    <col min="9470" max="9718" width="9.140625" style="33"/>
    <col min="9719" max="9719" width="18.28515625" style="33" customWidth="1"/>
    <col min="9720" max="9720" width="11" style="33" customWidth="1"/>
    <col min="9721" max="9721" width="10.28515625" style="33" customWidth="1"/>
    <col min="9722" max="9722" width="9.85546875" style="33" customWidth="1"/>
    <col min="9723" max="9723" width="11.42578125" style="33" customWidth="1"/>
    <col min="9724" max="9725" width="11.7109375" style="33" customWidth="1"/>
    <col min="9726" max="9974" width="9.140625" style="33"/>
    <col min="9975" max="9975" width="18.28515625" style="33" customWidth="1"/>
    <col min="9976" max="9976" width="11" style="33" customWidth="1"/>
    <col min="9977" max="9977" width="10.28515625" style="33" customWidth="1"/>
    <col min="9978" max="9978" width="9.85546875" style="33" customWidth="1"/>
    <col min="9979" max="9979" width="11.42578125" style="33" customWidth="1"/>
    <col min="9980" max="9981" width="11.7109375" style="33" customWidth="1"/>
    <col min="9982" max="10230" width="9.140625" style="33"/>
    <col min="10231" max="10231" width="18.28515625" style="33" customWidth="1"/>
    <col min="10232" max="10232" width="11" style="33" customWidth="1"/>
    <col min="10233" max="10233" width="10.28515625" style="33" customWidth="1"/>
    <col min="10234" max="10234" width="9.85546875" style="33" customWidth="1"/>
    <col min="10235" max="10235" width="11.42578125" style="33" customWidth="1"/>
    <col min="10236" max="10237" width="11.7109375" style="33" customWidth="1"/>
    <col min="10238" max="10486" width="9.140625" style="33"/>
    <col min="10487" max="10487" width="18.28515625" style="33" customWidth="1"/>
    <col min="10488" max="10488" width="11" style="33" customWidth="1"/>
    <col min="10489" max="10489" width="10.28515625" style="33" customWidth="1"/>
    <col min="10490" max="10490" width="9.85546875" style="33" customWidth="1"/>
    <col min="10491" max="10491" width="11.42578125" style="33" customWidth="1"/>
    <col min="10492" max="10493" width="11.7109375" style="33" customWidth="1"/>
    <col min="10494" max="10742" width="9.140625" style="33"/>
    <col min="10743" max="10743" width="18.28515625" style="33" customWidth="1"/>
    <col min="10744" max="10744" width="11" style="33" customWidth="1"/>
    <col min="10745" max="10745" width="10.28515625" style="33" customWidth="1"/>
    <col min="10746" max="10746" width="9.85546875" style="33" customWidth="1"/>
    <col min="10747" max="10747" width="11.42578125" style="33" customWidth="1"/>
    <col min="10748" max="10749" width="11.7109375" style="33" customWidth="1"/>
    <col min="10750" max="10998" width="9.140625" style="33"/>
    <col min="10999" max="10999" width="18.28515625" style="33" customWidth="1"/>
    <col min="11000" max="11000" width="11" style="33" customWidth="1"/>
    <col min="11001" max="11001" width="10.28515625" style="33" customWidth="1"/>
    <col min="11002" max="11002" width="9.85546875" style="33" customWidth="1"/>
    <col min="11003" max="11003" width="11.42578125" style="33" customWidth="1"/>
    <col min="11004" max="11005" width="11.7109375" style="33" customWidth="1"/>
    <col min="11006" max="11254" width="9.140625" style="33"/>
    <col min="11255" max="11255" width="18.28515625" style="33" customWidth="1"/>
    <col min="11256" max="11256" width="11" style="33" customWidth="1"/>
    <col min="11257" max="11257" width="10.28515625" style="33" customWidth="1"/>
    <col min="11258" max="11258" width="9.85546875" style="33" customWidth="1"/>
    <col min="11259" max="11259" width="11.42578125" style="33" customWidth="1"/>
    <col min="11260" max="11261" width="11.7109375" style="33" customWidth="1"/>
    <col min="11262" max="11510" width="9.140625" style="33"/>
    <col min="11511" max="11511" width="18.28515625" style="33" customWidth="1"/>
    <col min="11512" max="11512" width="11" style="33" customWidth="1"/>
    <col min="11513" max="11513" width="10.28515625" style="33" customWidth="1"/>
    <col min="11514" max="11514" width="9.85546875" style="33" customWidth="1"/>
    <col min="11515" max="11515" width="11.42578125" style="33" customWidth="1"/>
    <col min="11516" max="11517" width="11.7109375" style="33" customWidth="1"/>
    <col min="11518" max="11766" width="9.140625" style="33"/>
    <col min="11767" max="11767" width="18.28515625" style="33" customWidth="1"/>
    <col min="11768" max="11768" width="11" style="33" customWidth="1"/>
    <col min="11769" max="11769" width="10.28515625" style="33" customWidth="1"/>
    <col min="11770" max="11770" width="9.85546875" style="33" customWidth="1"/>
    <col min="11771" max="11771" width="11.42578125" style="33" customWidth="1"/>
    <col min="11772" max="11773" width="11.7109375" style="33" customWidth="1"/>
    <col min="11774" max="12022" width="9.140625" style="33"/>
    <col min="12023" max="12023" width="18.28515625" style="33" customWidth="1"/>
    <col min="12024" max="12024" width="11" style="33" customWidth="1"/>
    <col min="12025" max="12025" width="10.28515625" style="33" customWidth="1"/>
    <col min="12026" max="12026" width="9.85546875" style="33" customWidth="1"/>
    <col min="12027" max="12027" width="11.42578125" style="33" customWidth="1"/>
    <col min="12028" max="12029" width="11.7109375" style="33" customWidth="1"/>
    <col min="12030" max="12278" width="9.140625" style="33"/>
    <col min="12279" max="12279" width="18.28515625" style="33" customWidth="1"/>
    <col min="12280" max="12280" width="11" style="33" customWidth="1"/>
    <col min="12281" max="12281" width="10.28515625" style="33" customWidth="1"/>
    <col min="12282" max="12282" width="9.85546875" style="33" customWidth="1"/>
    <col min="12283" max="12283" width="11.42578125" style="33" customWidth="1"/>
    <col min="12284" max="12285" width="11.7109375" style="33" customWidth="1"/>
    <col min="12286" max="12534" width="9.140625" style="33"/>
    <col min="12535" max="12535" width="18.28515625" style="33" customWidth="1"/>
    <col min="12536" max="12536" width="11" style="33" customWidth="1"/>
    <col min="12537" max="12537" width="10.28515625" style="33" customWidth="1"/>
    <col min="12538" max="12538" width="9.85546875" style="33" customWidth="1"/>
    <col min="12539" max="12539" width="11.42578125" style="33" customWidth="1"/>
    <col min="12540" max="12541" width="11.7109375" style="33" customWidth="1"/>
    <col min="12542" max="12790" width="9.140625" style="33"/>
    <col min="12791" max="12791" width="18.28515625" style="33" customWidth="1"/>
    <col min="12792" max="12792" width="11" style="33" customWidth="1"/>
    <col min="12793" max="12793" width="10.28515625" style="33" customWidth="1"/>
    <col min="12794" max="12794" width="9.85546875" style="33" customWidth="1"/>
    <col min="12795" max="12795" width="11.42578125" style="33" customWidth="1"/>
    <col min="12796" max="12797" width="11.7109375" style="33" customWidth="1"/>
    <col min="12798" max="13046" width="9.140625" style="33"/>
    <col min="13047" max="13047" width="18.28515625" style="33" customWidth="1"/>
    <col min="13048" max="13048" width="11" style="33" customWidth="1"/>
    <col min="13049" max="13049" width="10.28515625" style="33" customWidth="1"/>
    <col min="13050" max="13050" width="9.85546875" style="33" customWidth="1"/>
    <col min="13051" max="13051" width="11.42578125" style="33" customWidth="1"/>
    <col min="13052" max="13053" width="11.7109375" style="33" customWidth="1"/>
    <col min="13054" max="13302" width="9.140625" style="33"/>
    <col min="13303" max="13303" width="18.28515625" style="33" customWidth="1"/>
    <col min="13304" max="13304" width="11" style="33" customWidth="1"/>
    <col min="13305" max="13305" width="10.28515625" style="33" customWidth="1"/>
    <col min="13306" max="13306" width="9.85546875" style="33" customWidth="1"/>
    <col min="13307" max="13307" width="11.42578125" style="33" customWidth="1"/>
    <col min="13308" max="13309" width="11.7109375" style="33" customWidth="1"/>
    <col min="13310" max="13558" width="9.140625" style="33"/>
    <col min="13559" max="13559" width="18.28515625" style="33" customWidth="1"/>
    <col min="13560" max="13560" width="11" style="33" customWidth="1"/>
    <col min="13561" max="13561" width="10.28515625" style="33" customWidth="1"/>
    <col min="13562" max="13562" width="9.85546875" style="33" customWidth="1"/>
    <col min="13563" max="13563" width="11.42578125" style="33" customWidth="1"/>
    <col min="13564" max="13565" width="11.7109375" style="33" customWidth="1"/>
    <col min="13566" max="13814" width="9.140625" style="33"/>
    <col min="13815" max="13815" width="18.28515625" style="33" customWidth="1"/>
    <col min="13816" max="13816" width="11" style="33" customWidth="1"/>
    <col min="13817" max="13817" width="10.28515625" style="33" customWidth="1"/>
    <col min="13818" max="13818" width="9.85546875" style="33" customWidth="1"/>
    <col min="13819" max="13819" width="11.42578125" style="33" customWidth="1"/>
    <col min="13820" max="13821" width="11.7109375" style="33" customWidth="1"/>
    <col min="13822" max="14070" width="9.140625" style="33"/>
    <col min="14071" max="14071" width="18.28515625" style="33" customWidth="1"/>
    <col min="14072" max="14072" width="11" style="33" customWidth="1"/>
    <col min="14073" max="14073" width="10.28515625" style="33" customWidth="1"/>
    <col min="14074" max="14074" width="9.85546875" style="33" customWidth="1"/>
    <col min="14075" max="14075" width="11.42578125" style="33" customWidth="1"/>
    <col min="14076" max="14077" width="11.7109375" style="33" customWidth="1"/>
    <col min="14078" max="14326" width="9.140625" style="33"/>
    <col min="14327" max="14327" width="18.28515625" style="33" customWidth="1"/>
    <col min="14328" max="14328" width="11" style="33" customWidth="1"/>
    <col min="14329" max="14329" width="10.28515625" style="33" customWidth="1"/>
    <col min="14330" max="14330" width="9.85546875" style="33" customWidth="1"/>
    <col min="14331" max="14331" width="11.42578125" style="33" customWidth="1"/>
    <col min="14332" max="14333" width="11.7109375" style="33" customWidth="1"/>
    <col min="14334" max="14582" width="9.140625" style="33"/>
    <col min="14583" max="14583" width="18.28515625" style="33" customWidth="1"/>
    <col min="14584" max="14584" width="11" style="33" customWidth="1"/>
    <col min="14585" max="14585" width="10.28515625" style="33" customWidth="1"/>
    <col min="14586" max="14586" width="9.85546875" style="33" customWidth="1"/>
    <col min="14587" max="14587" width="11.42578125" style="33" customWidth="1"/>
    <col min="14588" max="14589" width="11.7109375" style="33" customWidth="1"/>
    <col min="14590" max="14838" width="9.140625" style="33"/>
    <col min="14839" max="14839" width="18.28515625" style="33" customWidth="1"/>
    <col min="14840" max="14840" width="11" style="33" customWidth="1"/>
    <col min="14841" max="14841" width="10.28515625" style="33" customWidth="1"/>
    <col min="14842" max="14842" width="9.85546875" style="33" customWidth="1"/>
    <col min="14843" max="14843" width="11.42578125" style="33" customWidth="1"/>
    <col min="14844" max="14845" width="11.7109375" style="33" customWidth="1"/>
    <col min="14846" max="15094" width="9.140625" style="33"/>
    <col min="15095" max="15095" width="18.28515625" style="33" customWidth="1"/>
    <col min="15096" max="15096" width="11" style="33" customWidth="1"/>
    <col min="15097" max="15097" width="10.28515625" style="33" customWidth="1"/>
    <col min="15098" max="15098" width="9.85546875" style="33" customWidth="1"/>
    <col min="15099" max="15099" width="11.42578125" style="33" customWidth="1"/>
    <col min="15100" max="15101" width="11.7109375" style="33" customWidth="1"/>
    <col min="15102" max="15350" width="9.140625" style="33"/>
    <col min="15351" max="15351" width="18.28515625" style="33" customWidth="1"/>
    <col min="15352" max="15352" width="11" style="33" customWidth="1"/>
    <col min="15353" max="15353" width="10.28515625" style="33" customWidth="1"/>
    <col min="15354" max="15354" width="9.85546875" style="33" customWidth="1"/>
    <col min="15355" max="15355" width="11.42578125" style="33" customWidth="1"/>
    <col min="15356" max="15357" width="11.7109375" style="33" customWidth="1"/>
    <col min="15358" max="15606" width="9.140625" style="33"/>
    <col min="15607" max="15607" width="18.28515625" style="33" customWidth="1"/>
    <col min="15608" max="15608" width="11" style="33" customWidth="1"/>
    <col min="15609" max="15609" width="10.28515625" style="33" customWidth="1"/>
    <col min="15610" max="15610" width="9.85546875" style="33" customWidth="1"/>
    <col min="15611" max="15611" width="11.42578125" style="33" customWidth="1"/>
    <col min="15612" max="15613" width="11.7109375" style="33" customWidth="1"/>
    <col min="15614" max="15862" width="9.140625" style="33"/>
    <col min="15863" max="15863" width="18.28515625" style="33" customWidth="1"/>
    <col min="15864" max="15864" width="11" style="33" customWidth="1"/>
    <col min="15865" max="15865" width="10.28515625" style="33" customWidth="1"/>
    <col min="15866" max="15866" width="9.85546875" style="33" customWidth="1"/>
    <col min="15867" max="15867" width="11.42578125" style="33" customWidth="1"/>
    <col min="15868" max="15869" width="11.7109375" style="33" customWidth="1"/>
    <col min="15870" max="16118" width="9.140625" style="33"/>
    <col min="16119" max="16119" width="18.28515625" style="33" customWidth="1"/>
    <col min="16120" max="16120" width="11" style="33" customWidth="1"/>
    <col min="16121" max="16121" width="10.28515625" style="33" customWidth="1"/>
    <col min="16122" max="16122" width="9.85546875" style="33" customWidth="1"/>
    <col min="16123" max="16123" width="11.42578125" style="33" customWidth="1"/>
    <col min="16124" max="16125" width="11.7109375" style="33" customWidth="1"/>
    <col min="16126" max="16384" width="9.140625" style="33"/>
  </cols>
  <sheetData>
    <row r="1" spans="1:7" ht="37.5" customHeight="1" x14ac:dyDescent="0.2">
      <c r="A1" s="1098" t="s">
        <v>602</v>
      </c>
      <c r="B1" s="1225"/>
      <c r="C1" s="1225"/>
      <c r="D1" s="1225"/>
      <c r="E1" s="1225"/>
      <c r="F1" s="1225"/>
      <c r="G1" s="1226"/>
    </row>
    <row r="2" spans="1:7" ht="12.75" customHeight="1" x14ac:dyDescent="0.2">
      <c r="A2" s="796"/>
      <c r="B2" s="1227" t="s">
        <v>603</v>
      </c>
      <c r="C2" s="1227"/>
      <c r="D2" s="1227"/>
      <c r="E2" s="1227"/>
      <c r="F2" s="1227"/>
      <c r="G2" s="1228"/>
    </row>
    <row r="3" spans="1:7" ht="36" customHeight="1" x14ac:dyDescent="0.2">
      <c r="A3" s="470" t="s">
        <v>1</v>
      </c>
      <c r="B3" s="22" t="s">
        <v>1167</v>
      </c>
      <c r="C3" s="22" t="s">
        <v>604</v>
      </c>
      <c r="D3" s="22" t="s">
        <v>605</v>
      </c>
      <c r="E3" s="22" t="s">
        <v>606</v>
      </c>
      <c r="F3" s="22" t="s">
        <v>2061</v>
      </c>
      <c r="G3" s="913" t="s">
        <v>607</v>
      </c>
    </row>
    <row r="4" spans="1:7" ht="15" customHeight="1" x14ac:dyDescent="0.2">
      <c r="A4" s="917" t="s">
        <v>7</v>
      </c>
      <c r="B4" s="25" t="s">
        <v>608</v>
      </c>
      <c r="C4" s="25" t="s">
        <v>11</v>
      </c>
      <c r="D4" s="25" t="s">
        <v>11</v>
      </c>
      <c r="E4" s="25">
        <v>60</v>
      </c>
      <c r="F4" s="25" t="s">
        <v>1152</v>
      </c>
      <c r="G4" s="918">
        <v>12</v>
      </c>
    </row>
    <row r="5" spans="1:7" ht="15" customHeight="1" x14ac:dyDescent="0.2">
      <c r="A5" s="597" t="s">
        <v>10</v>
      </c>
      <c r="B5" s="25" t="s">
        <v>608</v>
      </c>
      <c r="C5" s="25" t="s">
        <v>597</v>
      </c>
      <c r="D5" s="25" t="s">
        <v>599</v>
      </c>
      <c r="E5" s="25" t="s">
        <v>608</v>
      </c>
      <c r="F5" s="25" t="s">
        <v>608</v>
      </c>
      <c r="G5" s="915" t="s">
        <v>1153</v>
      </c>
    </row>
    <row r="6" spans="1:7" ht="15" customHeight="1" x14ac:dyDescent="0.2">
      <c r="A6" s="597" t="s">
        <v>14</v>
      </c>
      <c r="B6" s="25" t="s">
        <v>1445</v>
      </c>
      <c r="C6" s="25" t="s">
        <v>8</v>
      </c>
      <c r="D6" s="25" t="s">
        <v>8</v>
      </c>
      <c r="E6" s="25" t="s">
        <v>608</v>
      </c>
      <c r="F6" s="25" t="s">
        <v>608</v>
      </c>
      <c r="G6" s="915" t="s">
        <v>608</v>
      </c>
    </row>
    <row r="7" spans="1:7" ht="15" customHeight="1" x14ac:dyDescent="0.2">
      <c r="A7" s="597" t="s">
        <v>1446</v>
      </c>
      <c r="B7" s="25" t="s">
        <v>608</v>
      </c>
      <c r="C7" s="25" t="s">
        <v>11</v>
      </c>
      <c r="D7" s="25" t="s">
        <v>11</v>
      </c>
      <c r="E7" s="25">
        <v>60</v>
      </c>
      <c r="F7" s="25">
        <v>7</v>
      </c>
      <c r="G7" s="915" t="s">
        <v>1154</v>
      </c>
    </row>
    <row r="8" spans="1:7" ht="15" customHeight="1" x14ac:dyDescent="0.2">
      <c r="A8" s="597" t="s">
        <v>135</v>
      </c>
      <c r="B8" s="25" t="s">
        <v>608</v>
      </c>
      <c r="C8" s="25" t="s">
        <v>11</v>
      </c>
      <c r="D8" s="25" t="s">
        <v>11</v>
      </c>
      <c r="E8" s="914">
        <v>60</v>
      </c>
      <c r="F8" s="914" t="s">
        <v>1152</v>
      </c>
      <c r="G8" s="915" t="s">
        <v>1447</v>
      </c>
    </row>
    <row r="9" spans="1:7" ht="21" customHeight="1" x14ac:dyDescent="0.2">
      <c r="A9" s="597" t="s">
        <v>1448</v>
      </c>
      <c r="B9" s="25" t="s">
        <v>608</v>
      </c>
      <c r="C9" s="25" t="s">
        <v>1155</v>
      </c>
      <c r="D9" s="25" t="s">
        <v>1155</v>
      </c>
      <c r="E9" s="25" t="s">
        <v>608</v>
      </c>
      <c r="F9" s="25" t="s">
        <v>608</v>
      </c>
      <c r="G9" s="915" t="s">
        <v>1449</v>
      </c>
    </row>
    <row r="10" spans="1:7" ht="15" customHeight="1" x14ac:dyDescent="0.2">
      <c r="A10" s="597" t="s">
        <v>25</v>
      </c>
      <c r="B10" s="25" t="s">
        <v>608</v>
      </c>
      <c r="C10" s="25" t="s">
        <v>11</v>
      </c>
      <c r="D10" s="25" t="s">
        <v>11</v>
      </c>
      <c r="E10" s="25">
        <v>60</v>
      </c>
      <c r="F10" s="25" t="s">
        <v>1950</v>
      </c>
      <c r="G10" s="915" t="s">
        <v>1450</v>
      </c>
    </row>
    <row r="11" spans="1:7" ht="15" customHeight="1" x14ac:dyDescent="0.2">
      <c r="A11" s="597" t="s">
        <v>27</v>
      </c>
      <c r="B11" s="25" t="s">
        <v>608</v>
      </c>
      <c r="C11" s="25" t="s">
        <v>595</v>
      </c>
      <c r="D11" s="25" t="s">
        <v>1270</v>
      </c>
      <c r="E11" s="25" t="s">
        <v>608</v>
      </c>
      <c r="F11" s="25" t="s">
        <v>608</v>
      </c>
      <c r="G11" s="915" t="s">
        <v>1153</v>
      </c>
    </row>
    <row r="12" spans="1:7" ht="15" customHeight="1" x14ac:dyDescent="0.2">
      <c r="A12" s="597" t="s">
        <v>139</v>
      </c>
      <c r="B12" s="25" t="s">
        <v>1467</v>
      </c>
      <c r="C12" s="25" t="s">
        <v>595</v>
      </c>
      <c r="D12" s="25" t="s">
        <v>11</v>
      </c>
      <c r="E12" s="25">
        <v>60</v>
      </c>
      <c r="F12" s="25">
        <v>4</v>
      </c>
      <c r="G12" s="915">
        <v>12</v>
      </c>
    </row>
    <row r="13" spans="1:7" ht="15" customHeight="1" x14ac:dyDescent="0.2">
      <c r="A13" s="597" t="s">
        <v>31</v>
      </c>
      <c r="B13" s="25" t="s">
        <v>608</v>
      </c>
      <c r="C13" s="25" t="s">
        <v>8</v>
      </c>
      <c r="D13" s="25" t="s">
        <v>11</v>
      </c>
      <c r="E13" s="25" t="s">
        <v>608</v>
      </c>
      <c r="F13" s="25" t="s">
        <v>608</v>
      </c>
      <c r="G13" s="915" t="s">
        <v>1951</v>
      </c>
    </row>
    <row r="14" spans="1:7" ht="15" customHeight="1" x14ac:dyDescent="0.2">
      <c r="A14" s="597" t="s">
        <v>33</v>
      </c>
      <c r="B14" s="25" t="s">
        <v>608</v>
      </c>
      <c r="C14" s="25" t="s">
        <v>8</v>
      </c>
      <c r="D14" s="25" t="s">
        <v>11</v>
      </c>
      <c r="E14" s="25" t="s">
        <v>608</v>
      </c>
      <c r="F14" s="25" t="s">
        <v>608</v>
      </c>
      <c r="G14" s="915" t="s">
        <v>1952</v>
      </c>
    </row>
    <row r="15" spans="1:7" ht="15" customHeight="1" x14ac:dyDescent="0.2">
      <c r="A15" s="597" t="s">
        <v>34</v>
      </c>
      <c r="B15" s="25" t="s">
        <v>608</v>
      </c>
      <c r="C15" s="25" t="s">
        <v>1156</v>
      </c>
      <c r="D15" s="25" t="s">
        <v>1270</v>
      </c>
      <c r="E15" s="25">
        <v>65</v>
      </c>
      <c r="F15" s="25" t="s">
        <v>608</v>
      </c>
      <c r="G15" s="915" t="s">
        <v>1157</v>
      </c>
    </row>
    <row r="16" spans="1:7" ht="15" customHeight="1" x14ac:dyDescent="0.2">
      <c r="A16" s="597" t="s">
        <v>35</v>
      </c>
      <c r="B16" s="25" t="s">
        <v>608</v>
      </c>
      <c r="C16" s="25" t="s">
        <v>8</v>
      </c>
      <c r="D16" s="25" t="s">
        <v>8</v>
      </c>
      <c r="E16" s="25" t="s">
        <v>608</v>
      </c>
      <c r="F16" s="25" t="s">
        <v>608</v>
      </c>
      <c r="G16" s="915" t="s">
        <v>608</v>
      </c>
    </row>
    <row r="17" spans="1:7" ht="15" customHeight="1" x14ac:dyDescent="0.2">
      <c r="A17" s="597" t="s">
        <v>37</v>
      </c>
      <c r="B17" s="25" t="s">
        <v>608</v>
      </c>
      <c r="C17" s="25" t="s">
        <v>1156</v>
      </c>
      <c r="D17" s="25" t="s">
        <v>1156</v>
      </c>
      <c r="E17" s="25">
        <v>60</v>
      </c>
      <c r="F17" s="25" t="s">
        <v>1647</v>
      </c>
      <c r="G17" s="915" t="s">
        <v>1953</v>
      </c>
    </row>
    <row r="18" spans="1:7" ht="15" customHeight="1" x14ac:dyDescent="0.2">
      <c r="A18" s="597" t="s">
        <v>40</v>
      </c>
      <c r="B18" s="25" t="s">
        <v>608</v>
      </c>
      <c r="C18" s="25" t="s">
        <v>11</v>
      </c>
      <c r="D18" s="25" t="s">
        <v>11</v>
      </c>
      <c r="E18" s="25">
        <v>60</v>
      </c>
      <c r="F18" s="25">
        <v>7</v>
      </c>
      <c r="G18" s="915">
        <v>3</v>
      </c>
    </row>
    <row r="19" spans="1:7" ht="24" customHeight="1" x14ac:dyDescent="0.2">
      <c r="A19" s="597" t="s">
        <v>41</v>
      </c>
      <c r="B19" s="25" t="s">
        <v>608</v>
      </c>
      <c r="C19" s="25" t="s">
        <v>8</v>
      </c>
      <c r="D19" s="25" t="s">
        <v>8</v>
      </c>
      <c r="E19" s="25" t="s">
        <v>608</v>
      </c>
      <c r="F19" s="25" t="s">
        <v>608</v>
      </c>
      <c r="G19" s="915" t="s">
        <v>1649</v>
      </c>
    </row>
    <row r="20" spans="1:7" ht="15" customHeight="1" x14ac:dyDescent="0.2">
      <c r="A20" s="597" t="s">
        <v>42</v>
      </c>
      <c r="B20" s="25" t="s">
        <v>608</v>
      </c>
      <c r="C20" s="25" t="s">
        <v>8</v>
      </c>
      <c r="D20" s="25" t="s">
        <v>11</v>
      </c>
      <c r="E20" s="25" t="s">
        <v>608</v>
      </c>
      <c r="F20" s="25" t="s">
        <v>608</v>
      </c>
      <c r="G20" s="915" t="s">
        <v>1954</v>
      </c>
    </row>
    <row r="21" spans="1:7" ht="15" customHeight="1" x14ac:dyDescent="0.2">
      <c r="A21" s="597" t="s">
        <v>44</v>
      </c>
      <c r="B21" s="25">
        <v>30</v>
      </c>
      <c r="C21" s="25" t="s">
        <v>1155</v>
      </c>
      <c r="D21" s="25" t="s">
        <v>1955</v>
      </c>
      <c r="E21" s="25">
        <v>60</v>
      </c>
      <c r="F21" s="25" t="s">
        <v>608</v>
      </c>
      <c r="G21" s="915" t="s">
        <v>1153</v>
      </c>
    </row>
    <row r="22" spans="1:7" ht="15" customHeight="1" x14ac:dyDescent="0.2">
      <c r="A22" s="597" t="s">
        <v>46</v>
      </c>
      <c r="B22" s="25" t="s">
        <v>608</v>
      </c>
      <c r="C22" s="25" t="s">
        <v>11</v>
      </c>
      <c r="D22" s="25" t="s">
        <v>11</v>
      </c>
      <c r="E22" s="25">
        <v>60</v>
      </c>
      <c r="F22" s="25" t="s">
        <v>608</v>
      </c>
      <c r="G22" s="915" t="s">
        <v>608</v>
      </c>
    </row>
    <row r="23" spans="1:7" ht="15" customHeight="1" x14ac:dyDescent="0.2">
      <c r="A23" s="597" t="s">
        <v>47</v>
      </c>
      <c r="B23" s="25" t="s">
        <v>608</v>
      </c>
      <c r="C23" s="25" t="s">
        <v>1703</v>
      </c>
      <c r="D23" s="25" t="s">
        <v>1280</v>
      </c>
      <c r="E23" s="25" t="s">
        <v>608</v>
      </c>
      <c r="F23" s="25" t="s">
        <v>608</v>
      </c>
      <c r="G23" s="915" t="s">
        <v>1153</v>
      </c>
    </row>
    <row r="24" spans="1:7" ht="15" customHeight="1" x14ac:dyDescent="0.2">
      <c r="A24" s="597" t="s">
        <v>1956</v>
      </c>
      <c r="B24" s="25" t="s">
        <v>1957</v>
      </c>
      <c r="C24" s="25" t="s">
        <v>11</v>
      </c>
      <c r="D24" s="25" t="s">
        <v>11</v>
      </c>
      <c r="E24" s="25" t="s">
        <v>608</v>
      </c>
      <c r="F24" s="25" t="s">
        <v>608</v>
      </c>
      <c r="G24" s="915" t="s">
        <v>1958</v>
      </c>
    </row>
    <row r="25" spans="1:7" ht="15" customHeight="1" x14ac:dyDescent="0.2">
      <c r="A25" s="597" t="s">
        <v>51</v>
      </c>
      <c r="B25" s="25"/>
      <c r="C25" s="25"/>
      <c r="D25" s="25"/>
      <c r="E25" s="25"/>
      <c r="F25" s="25"/>
      <c r="G25" s="915"/>
    </row>
    <row r="26" spans="1:7" ht="15" customHeight="1" x14ac:dyDescent="0.2">
      <c r="A26" s="916" t="s">
        <v>1158</v>
      </c>
      <c r="B26" s="70" t="s">
        <v>9</v>
      </c>
      <c r="C26" s="70" t="s">
        <v>9</v>
      </c>
      <c r="D26" s="247" t="s">
        <v>9</v>
      </c>
      <c r="E26" s="247" t="s">
        <v>9</v>
      </c>
      <c r="F26" s="247" t="s">
        <v>9</v>
      </c>
      <c r="G26" s="605" t="s">
        <v>9</v>
      </c>
    </row>
    <row r="27" spans="1:7" ht="13.5" x14ac:dyDescent="0.2">
      <c r="A27" s="916" t="s">
        <v>463</v>
      </c>
      <c r="B27" s="25" t="s">
        <v>1959</v>
      </c>
      <c r="C27" s="422" t="s">
        <v>1159</v>
      </c>
      <c r="D27" s="422" t="s">
        <v>1159</v>
      </c>
      <c r="E27" s="422" t="s">
        <v>1960</v>
      </c>
      <c r="F27" s="422" t="s">
        <v>1961</v>
      </c>
      <c r="G27" s="919" t="s">
        <v>1962</v>
      </c>
    </row>
    <row r="28" spans="1:7" ht="15" customHeight="1" x14ac:dyDescent="0.2">
      <c r="A28" s="597" t="s">
        <v>52</v>
      </c>
      <c r="B28" s="25" t="s">
        <v>1963</v>
      </c>
      <c r="C28" s="25" t="s">
        <v>1455</v>
      </c>
      <c r="D28" s="25" t="s">
        <v>1270</v>
      </c>
      <c r="E28" s="25">
        <v>65</v>
      </c>
      <c r="F28" s="914" t="s">
        <v>1152</v>
      </c>
      <c r="G28" s="915" t="s">
        <v>1964</v>
      </c>
    </row>
    <row r="29" spans="1:7" ht="15" customHeight="1" x14ac:dyDescent="0.2">
      <c r="A29" s="597" t="s">
        <v>55</v>
      </c>
      <c r="B29" s="25" t="s">
        <v>608</v>
      </c>
      <c r="C29" s="25" t="s">
        <v>1965</v>
      </c>
      <c r="D29" s="25" t="s">
        <v>1156</v>
      </c>
      <c r="E29" s="25" t="s">
        <v>1156</v>
      </c>
      <c r="F29" s="914" t="s">
        <v>1152</v>
      </c>
      <c r="G29" s="915">
        <v>12</v>
      </c>
    </row>
    <row r="30" spans="1:7" ht="15" customHeight="1" x14ac:dyDescent="0.2">
      <c r="A30" s="597" t="s">
        <v>56</v>
      </c>
      <c r="B30" s="25" t="s">
        <v>608</v>
      </c>
      <c r="C30" s="25" t="s">
        <v>1966</v>
      </c>
      <c r="D30" s="25" t="s">
        <v>1967</v>
      </c>
      <c r="E30" s="25">
        <v>60</v>
      </c>
      <c r="F30" s="25" t="s">
        <v>1968</v>
      </c>
      <c r="G30" s="915" t="s">
        <v>1153</v>
      </c>
    </row>
    <row r="31" spans="1:7" ht="15" customHeight="1" x14ac:dyDescent="0.2">
      <c r="A31" s="597" t="s">
        <v>57</v>
      </c>
      <c r="B31" s="25" t="s">
        <v>608</v>
      </c>
      <c r="C31" s="25" t="s">
        <v>11</v>
      </c>
      <c r="D31" s="25" t="s">
        <v>1969</v>
      </c>
      <c r="E31" s="25">
        <v>60</v>
      </c>
      <c r="F31" s="25" t="s">
        <v>1160</v>
      </c>
      <c r="G31" s="915">
        <v>12</v>
      </c>
    </row>
    <row r="32" spans="1:7" ht="15" customHeight="1" x14ac:dyDescent="0.2">
      <c r="A32" s="597" t="s">
        <v>58</v>
      </c>
      <c r="B32" s="25" t="s">
        <v>608</v>
      </c>
      <c r="C32" s="422" t="s">
        <v>1970</v>
      </c>
      <c r="D32" s="422" t="s">
        <v>8</v>
      </c>
      <c r="E32" s="422" t="s">
        <v>608</v>
      </c>
      <c r="F32" s="422" t="s">
        <v>608</v>
      </c>
      <c r="G32" s="919" t="s">
        <v>1457</v>
      </c>
    </row>
    <row r="33" spans="1:7" ht="15" customHeight="1" x14ac:dyDescent="0.2">
      <c r="A33" s="597" t="s">
        <v>59</v>
      </c>
      <c r="B33" s="25"/>
      <c r="C33" s="148"/>
      <c r="D33" s="148"/>
      <c r="E33" s="148"/>
      <c r="F33" s="148"/>
      <c r="G33" s="632"/>
    </row>
    <row r="34" spans="1:7" ht="24" x14ac:dyDescent="0.2">
      <c r="A34" s="916" t="s">
        <v>609</v>
      </c>
      <c r="B34" s="25" t="s">
        <v>608</v>
      </c>
      <c r="C34" s="422" t="s">
        <v>1159</v>
      </c>
      <c r="D34" s="422" t="s">
        <v>1159</v>
      </c>
      <c r="E34" s="422" t="s">
        <v>1971</v>
      </c>
      <c r="F34" s="422" t="s">
        <v>1972</v>
      </c>
      <c r="G34" s="919" t="s">
        <v>1458</v>
      </c>
    </row>
    <row r="35" spans="1:7" ht="25.5" x14ac:dyDescent="0.2">
      <c r="A35" s="916" t="s">
        <v>861</v>
      </c>
      <c r="B35" s="914" t="s">
        <v>9</v>
      </c>
      <c r="C35" s="914" t="s">
        <v>9</v>
      </c>
      <c r="D35" s="914" t="s">
        <v>9</v>
      </c>
      <c r="E35" s="914" t="s">
        <v>9</v>
      </c>
      <c r="F35" s="914" t="s">
        <v>9</v>
      </c>
      <c r="G35" s="915" t="s">
        <v>1973</v>
      </c>
    </row>
    <row r="36" spans="1:7" ht="15" customHeight="1" x14ac:dyDescent="0.2">
      <c r="A36" s="597" t="s">
        <v>60</v>
      </c>
      <c r="B36" s="422" t="s">
        <v>1974</v>
      </c>
      <c r="C36" s="422" t="s">
        <v>8</v>
      </c>
      <c r="D36" s="422" t="s">
        <v>11</v>
      </c>
      <c r="E36" s="422">
        <v>60</v>
      </c>
      <c r="F36" s="422" t="s">
        <v>1459</v>
      </c>
      <c r="G36" s="915" t="s">
        <v>1952</v>
      </c>
    </row>
    <row r="37" spans="1:7" ht="15" customHeight="1" thickBot="1" x14ac:dyDescent="0.25">
      <c r="A37" s="243"/>
      <c r="B37" s="944"/>
      <c r="C37" s="944"/>
      <c r="D37" s="944"/>
      <c r="E37" s="944"/>
      <c r="F37" s="944"/>
      <c r="G37" s="920"/>
    </row>
    <row r="38" spans="1:7" ht="15" hidden="1" customHeight="1" thickBot="1" x14ac:dyDescent="0.25">
      <c r="A38" s="243"/>
      <c r="B38" s="944"/>
      <c r="C38" s="944"/>
      <c r="D38" s="944"/>
      <c r="E38" s="944"/>
      <c r="F38" s="944"/>
      <c r="G38" s="920"/>
    </row>
    <row r="39" spans="1:7" ht="37.5" customHeight="1" x14ac:dyDescent="0.2">
      <c r="A39" s="1098" t="s">
        <v>602</v>
      </c>
      <c r="B39" s="1225"/>
      <c r="C39" s="1225"/>
      <c r="D39" s="1225"/>
      <c r="E39" s="1225"/>
      <c r="F39" s="1225"/>
      <c r="G39" s="1226"/>
    </row>
    <row r="40" spans="1:7" ht="12.75" customHeight="1" x14ac:dyDescent="0.2">
      <c r="A40" s="796"/>
      <c r="B40" s="1227" t="s">
        <v>603</v>
      </c>
      <c r="C40" s="1227"/>
      <c r="D40" s="1227"/>
      <c r="E40" s="1227"/>
      <c r="F40" s="1227"/>
      <c r="G40" s="1228"/>
    </row>
    <row r="41" spans="1:7" ht="48" x14ac:dyDescent="0.2">
      <c r="A41" s="470" t="s">
        <v>1</v>
      </c>
      <c r="B41" s="22" t="s">
        <v>1167</v>
      </c>
      <c r="C41" s="22" t="s">
        <v>604</v>
      </c>
      <c r="D41" s="22" t="s">
        <v>605</v>
      </c>
      <c r="E41" s="22" t="s">
        <v>606</v>
      </c>
      <c r="F41" s="22" t="s">
        <v>2061</v>
      </c>
      <c r="G41" s="968" t="s">
        <v>607</v>
      </c>
    </row>
    <row r="42" spans="1:7" ht="15" customHeight="1" x14ac:dyDescent="0.2">
      <c r="A42" s="597" t="s">
        <v>61</v>
      </c>
      <c r="B42" s="25"/>
      <c r="C42" s="148"/>
      <c r="D42" s="148"/>
      <c r="E42" s="148"/>
      <c r="F42" s="148"/>
      <c r="G42" s="632"/>
    </row>
    <row r="43" spans="1:7" ht="37.5" x14ac:dyDescent="0.2">
      <c r="A43" s="916" t="s">
        <v>1978</v>
      </c>
      <c r="B43" s="422" t="s">
        <v>608</v>
      </c>
      <c r="C43" s="422" t="s">
        <v>1460</v>
      </c>
      <c r="D43" s="422" t="s">
        <v>11</v>
      </c>
      <c r="E43" s="422" t="s">
        <v>1960</v>
      </c>
      <c r="F43" s="914" t="s">
        <v>1979</v>
      </c>
      <c r="G43" s="919" t="s">
        <v>1153</v>
      </c>
    </row>
    <row r="44" spans="1:7" ht="28.5" customHeight="1" x14ac:dyDescent="0.2">
      <c r="A44" s="916" t="s">
        <v>1161</v>
      </c>
      <c r="B44" s="914" t="s">
        <v>9</v>
      </c>
      <c r="C44" s="914" t="s">
        <v>9</v>
      </c>
      <c r="D44" s="914" t="s">
        <v>9</v>
      </c>
      <c r="E44" s="914" t="s">
        <v>9</v>
      </c>
      <c r="F44" s="914" t="s">
        <v>9</v>
      </c>
      <c r="G44" s="915" t="s">
        <v>9</v>
      </c>
    </row>
    <row r="45" spans="1:7" ht="15" customHeight="1" x14ac:dyDescent="0.2">
      <c r="A45" s="597" t="s">
        <v>62</v>
      </c>
      <c r="B45" s="422" t="s">
        <v>608</v>
      </c>
      <c r="C45" s="422" t="s">
        <v>11</v>
      </c>
      <c r="D45" s="422" t="s">
        <v>11</v>
      </c>
      <c r="E45" s="422">
        <v>62</v>
      </c>
      <c r="F45" s="598" t="s">
        <v>1162</v>
      </c>
      <c r="G45" s="919">
        <v>3</v>
      </c>
    </row>
    <row r="46" spans="1:7" ht="15" customHeight="1" x14ac:dyDescent="0.2">
      <c r="A46" s="597" t="s">
        <v>1980</v>
      </c>
      <c r="B46" s="422" t="s">
        <v>608</v>
      </c>
      <c r="C46" s="422" t="s">
        <v>8</v>
      </c>
      <c r="D46" s="422" t="s">
        <v>8</v>
      </c>
      <c r="E46" s="422" t="s">
        <v>608</v>
      </c>
      <c r="F46" s="422" t="s">
        <v>608</v>
      </c>
      <c r="G46" s="919" t="s">
        <v>608</v>
      </c>
    </row>
    <row r="47" spans="1:7" ht="15" customHeight="1" x14ac:dyDescent="0.2">
      <c r="A47" s="597" t="s">
        <v>65</v>
      </c>
      <c r="B47" s="422" t="s">
        <v>608</v>
      </c>
      <c r="C47" s="422" t="s">
        <v>1461</v>
      </c>
      <c r="D47" s="422" t="s">
        <v>11</v>
      </c>
      <c r="E47" s="422">
        <v>60</v>
      </c>
      <c r="F47" s="422">
        <v>9</v>
      </c>
      <c r="G47" s="919" t="s">
        <v>1163</v>
      </c>
    </row>
    <row r="48" spans="1:7" ht="15" customHeight="1" x14ac:dyDescent="0.2">
      <c r="A48" s="597" t="s">
        <v>66</v>
      </c>
      <c r="B48" s="422" t="s">
        <v>608</v>
      </c>
      <c r="C48" s="422" t="s">
        <v>1981</v>
      </c>
      <c r="D48" s="422" t="s">
        <v>11</v>
      </c>
      <c r="E48" s="422" t="s">
        <v>608</v>
      </c>
      <c r="F48" s="422" t="s">
        <v>608</v>
      </c>
      <c r="G48" s="919" t="s">
        <v>1153</v>
      </c>
    </row>
    <row r="49" spans="1:7" ht="15" customHeight="1" x14ac:dyDescent="0.2">
      <c r="A49" s="597" t="s">
        <v>67</v>
      </c>
      <c r="B49" s="422" t="s">
        <v>608</v>
      </c>
      <c r="C49" s="25" t="s">
        <v>1155</v>
      </c>
      <c r="D49" s="25" t="s">
        <v>1164</v>
      </c>
      <c r="E49" s="422">
        <v>65</v>
      </c>
      <c r="F49" s="422" t="s">
        <v>1462</v>
      </c>
      <c r="G49" s="919">
        <v>2</v>
      </c>
    </row>
    <row r="50" spans="1:7" ht="15" customHeight="1" x14ac:dyDescent="0.2">
      <c r="A50" s="597" t="s">
        <v>69</v>
      </c>
      <c r="B50" s="422">
        <v>30</v>
      </c>
      <c r="C50" s="422" t="s">
        <v>8</v>
      </c>
      <c r="D50" s="422" t="s">
        <v>1463</v>
      </c>
      <c r="E50" s="422" t="s">
        <v>608</v>
      </c>
      <c r="F50" s="422" t="s">
        <v>608</v>
      </c>
      <c r="G50" s="919">
        <v>12</v>
      </c>
    </row>
    <row r="51" spans="1:7" ht="15" customHeight="1" x14ac:dyDescent="0.2">
      <c r="A51" s="597" t="s">
        <v>70</v>
      </c>
      <c r="B51" s="422" t="s">
        <v>608</v>
      </c>
      <c r="C51" s="422" t="s">
        <v>11</v>
      </c>
      <c r="D51" s="422" t="s">
        <v>11</v>
      </c>
      <c r="E51" s="422" t="s">
        <v>608</v>
      </c>
      <c r="F51" s="422" t="s">
        <v>608</v>
      </c>
      <c r="G51" s="919" t="s">
        <v>1165</v>
      </c>
    </row>
    <row r="52" spans="1:7" ht="15" customHeight="1" x14ac:dyDescent="0.2">
      <c r="A52" s="597" t="s">
        <v>71</v>
      </c>
      <c r="B52" s="422" t="s">
        <v>608</v>
      </c>
      <c r="C52" s="422" t="s">
        <v>8</v>
      </c>
      <c r="D52" s="422" t="s">
        <v>11</v>
      </c>
      <c r="E52" s="422">
        <v>60</v>
      </c>
      <c r="F52" s="422">
        <v>9</v>
      </c>
      <c r="G52" s="919">
        <v>6</v>
      </c>
    </row>
    <row r="53" spans="1:7" ht="15" customHeight="1" x14ac:dyDescent="0.2">
      <c r="A53" s="597" t="s">
        <v>72</v>
      </c>
      <c r="B53" s="422" t="s">
        <v>608</v>
      </c>
      <c r="C53" s="422" t="s">
        <v>11</v>
      </c>
      <c r="D53" s="422" t="s">
        <v>11</v>
      </c>
      <c r="E53" s="422" t="s">
        <v>608</v>
      </c>
      <c r="F53" s="422" t="s">
        <v>608</v>
      </c>
      <c r="G53" s="919" t="s">
        <v>1153</v>
      </c>
    </row>
    <row r="54" spans="1:7" ht="15" customHeight="1" x14ac:dyDescent="0.2">
      <c r="A54" s="597" t="s">
        <v>74</v>
      </c>
      <c r="B54" s="422" t="s">
        <v>608</v>
      </c>
      <c r="C54" s="422" t="s">
        <v>11</v>
      </c>
      <c r="D54" s="422" t="s">
        <v>11</v>
      </c>
      <c r="E54" s="422" t="s">
        <v>608</v>
      </c>
      <c r="F54" s="422">
        <v>7</v>
      </c>
      <c r="G54" s="919">
        <v>12</v>
      </c>
    </row>
    <row r="55" spans="1:7" ht="15" customHeight="1" x14ac:dyDescent="0.2">
      <c r="A55" s="597" t="s">
        <v>75</v>
      </c>
      <c r="B55" s="25"/>
      <c r="C55" s="914"/>
      <c r="D55" s="914"/>
      <c r="E55" s="914"/>
      <c r="F55" s="914"/>
      <c r="G55" s="915"/>
    </row>
    <row r="56" spans="1:7" ht="24" x14ac:dyDescent="0.2">
      <c r="A56" s="916" t="s">
        <v>610</v>
      </c>
      <c r="B56" s="25" t="s">
        <v>608</v>
      </c>
      <c r="C56" s="914" t="s">
        <v>1975</v>
      </c>
      <c r="D56" s="914" t="s">
        <v>11</v>
      </c>
      <c r="E56" s="25" t="s">
        <v>608</v>
      </c>
      <c r="F56" s="599" t="s">
        <v>1160</v>
      </c>
      <c r="G56" s="919" t="s">
        <v>1982</v>
      </c>
    </row>
    <row r="57" spans="1:7" ht="13.5" x14ac:dyDescent="0.2">
      <c r="A57" s="916" t="s">
        <v>888</v>
      </c>
      <c r="B57" s="914" t="s">
        <v>9</v>
      </c>
      <c r="C57" s="914" t="s">
        <v>9</v>
      </c>
      <c r="D57" s="914" t="s">
        <v>9</v>
      </c>
      <c r="E57" s="914" t="s">
        <v>9</v>
      </c>
      <c r="F57" s="914" t="s">
        <v>9</v>
      </c>
      <c r="G57" s="915" t="s">
        <v>9</v>
      </c>
    </row>
    <row r="58" spans="1:7" ht="15" customHeight="1" x14ac:dyDescent="0.2">
      <c r="A58" s="597" t="s">
        <v>76</v>
      </c>
      <c r="B58" s="25" t="s">
        <v>608</v>
      </c>
      <c r="C58" s="25" t="s">
        <v>1155</v>
      </c>
      <c r="D58" s="25" t="s">
        <v>1155</v>
      </c>
      <c r="E58" s="25" t="s">
        <v>608</v>
      </c>
      <c r="F58" s="25" t="s">
        <v>608</v>
      </c>
      <c r="G58" s="915">
        <v>3</v>
      </c>
    </row>
    <row r="59" spans="1:7" ht="15" customHeight="1" x14ac:dyDescent="0.2">
      <c r="A59" s="597" t="s">
        <v>78</v>
      </c>
      <c r="B59" s="25" t="s">
        <v>608</v>
      </c>
      <c r="C59" s="914" t="s">
        <v>11</v>
      </c>
      <c r="D59" s="914" t="s">
        <v>11</v>
      </c>
      <c r="E59" s="914">
        <v>65</v>
      </c>
      <c r="F59" s="914" t="s">
        <v>1152</v>
      </c>
      <c r="G59" s="915">
        <v>12</v>
      </c>
    </row>
    <row r="60" spans="1:7" ht="15" customHeight="1" x14ac:dyDescent="0.2">
      <c r="A60" s="597" t="s">
        <v>79</v>
      </c>
      <c r="B60" s="25" t="s">
        <v>608</v>
      </c>
      <c r="C60" s="914" t="s">
        <v>1976</v>
      </c>
      <c r="D60" s="914" t="s">
        <v>11</v>
      </c>
      <c r="E60" s="914">
        <v>60</v>
      </c>
      <c r="F60" s="914" t="s">
        <v>1152</v>
      </c>
      <c r="G60" s="915">
        <v>12</v>
      </c>
    </row>
    <row r="61" spans="1:7" ht="15" customHeight="1" x14ac:dyDescent="0.2">
      <c r="A61" s="597" t="s">
        <v>80</v>
      </c>
      <c r="B61" s="25" t="s">
        <v>608</v>
      </c>
      <c r="C61" s="914" t="s">
        <v>8</v>
      </c>
      <c r="D61" s="914" t="s">
        <v>1463</v>
      </c>
      <c r="E61" s="25" t="s">
        <v>608</v>
      </c>
      <c r="F61" s="25" t="s">
        <v>608</v>
      </c>
      <c r="G61" s="915" t="s">
        <v>608</v>
      </c>
    </row>
    <row r="62" spans="1:7" ht="15" customHeight="1" x14ac:dyDescent="0.2">
      <c r="A62" s="597" t="s">
        <v>81</v>
      </c>
      <c r="B62" s="25" t="s">
        <v>608</v>
      </c>
      <c r="C62" s="914" t="s">
        <v>11</v>
      </c>
      <c r="D62" s="914" t="s">
        <v>11</v>
      </c>
      <c r="E62" s="914">
        <v>60</v>
      </c>
      <c r="F62" s="25" t="s">
        <v>608</v>
      </c>
      <c r="G62" s="915" t="s">
        <v>1983</v>
      </c>
    </row>
    <row r="63" spans="1:7" ht="15" customHeight="1" x14ac:dyDescent="0.2">
      <c r="A63" s="597" t="s">
        <v>83</v>
      </c>
      <c r="B63" s="25" t="s">
        <v>608</v>
      </c>
      <c r="C63" s="914" t="s">
        <v>1984</v>
      </c>
      <c r="D63" s="914" t="s">
        <v>11</v>
      </c>
      <c r="E63" s="914">
        <v>60</v>
      </c>
      <c r="F63" s="25" t="s">
        <v>1913</v>
      </c>
      <c r="G63" s="915" t="s">
        <v>1985</v>
      </c>
    </row>
    <row r="64" spans="1:7" ht="18" customHeight="1" x14ac:dyDescent="0.2">
      <c r="A64" s="597" t="s">
        <v>85</v>
      </c>
      <c r="B64" s="25" t="s">
        <v>608</v>
      </c>
      <c r="C64" s="914" t="s">
        <v>11</v>
      </c>
      <c r="D64" s="914" t="s">
        <v>11</v>
      </c>
      <c r="E64" s="25" t="s">
        <v>1977</v>
      </c>
      <c r="F64" s="420" t="s">
        <v>1986</v>
      </c>
      <c r="G64" s="919" t="s">
        <v>1166</v>
      </c>
    </row>
    <row r="65" spans="1:7" ht="15" customHeight="1" x14ac:dyDescent="0.2">
      <c r="A65" s="597" t="s">
        <v>87</v>
      </c>
      <c r="B65" s="25" t="s">
        <v>608</v>
      </c>
      <c r="C65" s="914" t="s">
        <v>11</v>
      </c>
      <c r="D65" s="914" t="s">
        <v>11</v>
      </c>
      <c r="E65" s="25" t="s">
        <v>608</v>
      </c>
      <c r="F65" s="914" t="s">
        <v>1152</v>
      </c>
      <c r="G65" s="919" t="s">
        <v>1987</v>
      </c>
    </row>
    <row r="66" spans="1:7" ht="15" customHeight="1" x14ac:dyDescent="0.2">
      <c r="A66" s="597" t="s">
        <v>88</v>
      </c>
      <c r="B66" s="1051" t="s">
        <v>608</v>
      </c>
      <c r="C66" s="420" t="s">
        <v>1155</v>
      </c>
      <c r="D66" s="420" t="s">
        <v>1988</v>
      </c>
      <c r="E66" s="1051" t="s">
        <v>608</v>
      </c>
      <c r="F66" s="1051" t="s">
        <v>608</v>
      </c>
      <c r="G66" s="1052">
        <v>2</v>
      </c>
    </row>
    <row r="67" spans="1:7" ht="15" customHeight="1" x14ac:dyDescent="0.2">
      <c r="A67" s="921" t="s">
        <v>89</v>
      </c>
      <c r="B67" s="26" t="s">
        <v>608</v>
      </c>
      <c r="C67" s="26" t="s">
        <v>8</v>
      </c>
      <c r="D67" s="26" t="s">
        <v>8</v>
      </c>
      <c r="E67" s="26">
        <v>65</v>
      </c>
      <c r="F67" s="26" t="s">
        <v>608</v>
      </c>
      <c r="G67" s="600" t="s">
        <v>1154</v>
      </c>
    </row>
    <row r="68" spans="1:7" ht="11.25" customHeight="1" x14ac:dyDescent="0.2">
      <c r="A68" s="1111" t="s">
        <v>346</v>
      </c>
      <c r="B68" s="1111"/>
      <c r="C68" s="1111"/>
      <c r="D68" s="1111"/>
      <c r="E68" s="1111"/>
      <c r="F68" s="1111"/>
    </row>
  </sheetData>
  <customSheetViews>
    <customSheetView guid="{CDACE462-E102-46FB-B7AD-F64470052348}" showPageBreaks="1" printArea="1">
      <selection sqref="A1:G1"/>
      <rowBreaks count="1" manualBreakCount="1">
        <brk id="37" max="6" man="1"/>
      </rowBreaks>
      <pageMargins left="0.7" right="0.7" top="0.75" bottom="0.75" header="0.3" footer="0.3"/>
      <pageSetup orientation="portrait" r:id="rId1"/>
      <headerFooter alignWithMargins="0"/>
    </customSheetView>
    <customSheetView guid="{637755B1-4BDF-461E-9042-7506CE7F45C7}" showPageBreaks="1" printArea="1">
      <selection sqref="A1:G1"/>
      <rowBreaks count="1" manualBreakCount="1">
        <brk id="37" max="6" man="1"/>
      </rowBreaks>
      <pageMargins left="0.7" right="0.7" top="0.75" bottom="0.75" header="0.3" footer="0.3"/>
      <pageSetup orientation="portrait" r:id="rId2"/>
      <headerFooter alignWithMargins="0"/>
    </customSheetView>
  </customSheetViews>
  <mergeCells count="5">
    <mergeCell ref="A1:G1"/>
    <mergeCell ref="B2:G2"/>
    <mergeCell ref="A39:G39"/>
    <mergeCell ref="B40:G40"/>
    <mergeCell ref="A68:F68"/>
  </mergeCells>
  <pageMargins left="0.7" right="0.7" top="0.75" bottom="0.75" header="0.3" footer="0.3"/>
  <pageSetup orientation="portrait" r:id="rId3"/>
  <headerFooter alignWithMargins="0"/>
  <rowBreaks count="1" manualBreakCount="1">
    <brk id="38" max="6" man="1"/>
  </rowBreaks>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7"/>
  <sheetViews>
    <sheetView zoomScaleNormal="100" workbookViewId="0">
      <selection sqref="A1:E1"/>
    </sheetView>
  </sheetViews>
  <sheetFormatPr defaultRowHeight="12" x14ac:dyDescent="0.2"/>
  <cols>
    <col min="1" max="1" width="20.7109375" style="779" customWidth="1"/>
    <col min="2" max="2" width="14.7109375" style="779" bestFit="1" customWidth="1"/>
    <col min="3" max="3" width="28.7109375" style="779" customWidth="1"/>
    <col min="4" max="4" width="10.140625" style="779" customWidth="1"/>
    <col min="5" max="5" width="16" style="779" customWidth="1"/>
    <col min="6" max="16384" width="9.140625" style="779"/>
  </cols>
  <sheetData>
    <row r="1" spans="1:5" ht="37.5" customHeight="1" x14ac:dyDescent="0.2">
      <c r="A1" s="1229" t="s">
        <v>1122</v>
      </c>
      <c r="B1" s="1230"/>
      <c r="C1" s="1230"/>
      <c r="D1" s="1230"/>
      <c r="E1" s="1231"/>
    </row>
    <row r="2" spans="1:5" ht="39" customHeight="1" x14ac:dyDescent="0.2">
      <c r="A2" s="785" t="s">
        <v>1</v>
      </c>
      <c r="B2" s="784" t="s">
        <v>1254</v>
      </c>
      <c r="C2" s="246" t="s">
        <v>611</v>
      </c>
      <c r="D2" s="784" t="s">
        <v>612</v>
      </c>
      <c r="E2" s="783" t="s">
        <v>613</v>
      </c>
    </row>
    <row r="3" spans="1:5" ht="15" customHeight="1" x14ac:dyDescent="0.2">
      <c r="A3" s="773" t="s">
        <v>7</v>
      </c>
      <c r="B3" s="607" t="s">
        <v>614</v>
      </c>
      <c r="C3" s="607" t="s">
        <v>213</v>
      </c>
      <c r="D3" s="607" t="s">
        <v>615</v>
      </c>
      <c r="E3" s="604" t="s">
        <v>1991</v>
      </c>
    </row>
    <row r="4" spans="1:5" ht="15" customHeight="1" x14ac:dyDescent="0.2">
      <c r="A4" s="774" t="s">
        <v>10</v>
      </c>
      <c r="B4" s="247" t="s">
        <v>614</v>
      </c>
      <c r="C4" s="247" t="s">
        <v>213</v>
      </c>
      <c r="D4" s="247">
        <v>30</v>
      </c>
      <c r="E4" s="601" t="s">
        <v>9</v>
      </c>
    </row>
    <row r="5" spans="1:5" ht="15" customHeight="1" x14ac:dyDescent="0.2">
      <c r="A5" s="774" t="s">
        <v>616</v>
      </c>
      <c r="B5" s="247"/>
      <c r="C5" s="247"/>
      <c r="D5" s="247"/>
      <c r="E5" s="601"/>
    </row>
    <row r="6" spans="1:5" ht="24" x14ac:dyDescent="0.2">
      <c r="A6" s="775" t="s">
        <v>434</v>
      </c>
      <c r="B6" s="247" t="s">
        <v>614</v>
      </c>
      <c r="C6" s="247" t="s">
        <v>617</v>
      </c>
      <c r="D6" s="247" t="s">
        <v>618</v>
      </c>
      <c r="E6" s="601" t="s">
        <v>9</v>
      </c>
    </row>
    <row r="7" spans="1:5" ht="15" customHeight="1" x14ac:dyDescent="0.2">
      <c r="A7" s="775" t="s">
        <v>436</v>
      </c>
      <c r="B7" s="247" t="s">
        <v>614</v>
      </c>
      <c r="C7" s="247" t="s">
        <v>619</v>
      </c>
      <c r="D7" s="247">
        <v>40</v>
      </c>
      <c r="E7" s="601" t="s">
        <v>9</v>
      </c>
    </row>
    <row r="8" spans="1:5" ht="15" customHeight="1" x14ac:dyDescent="0.2">
      <c r="A8" s="774" t="s">
        <v>17</v>
      </c>
      <c r="B8" s="247" t="s">
        <v>614</v>
      </c>
      <c r="C8" s="247" t="s">
        <v>620</v>
      </c>
      <c r="D8" s="247" t="s">
        <v>621</v>
      </c>
      <c r="E8" s="601" t="s">
        <v>9</v>
      </c>
    </row>
    <row r="9" spans="1:5" ht="25.5" x14ac:dyDescent="0.2">
      <c r="A9" s="774" t="s">
        <v>135</v>
      </c>
      <c r="B9" s="247" t="s">
        <v>622</v>
      </c>
      <c r="C9" s="247" t="s">
        <v>1989</v>
      </c>
      <c r="D9" s="247" t="s">
        <v>621</v>
      </c>
      <c r="E9" s="605" t="s">
        <v>1992</v>
      </c>
    </row>
    <row r="10" spans="1:5" ht="15" customHeight="1" x14ac:dyDescent="0.2">
      <c r="A10" s="774" t="s">
        <v>1636</v>
      </c>
      <c r="B10" s="247" t="s">
        <v>622</v>
      </c>
      <c r="C10" s="247" t="s">
        <v>1990</v>
      </c>
      <c r="D10" s="247">
        <v>22</v>
      </c>
      <c r="E10" s="601" t="s">
        <v>9</v>
      </c>
    </row>
    <row r="11" spans="1:5" ht="24" x14ac:dyDescent="0.2">
      <c r="A11" s="774" t="s">
        <v>25</v>
      </c>
      <c r="B11" s="247" t="s">
        <v>614</v>
      </c>
      <c r="C11" s="247" t="s">
        <v>213</v>
      </c>
      <c r="D11" s="247" t="s">
        <v>618</v>
      </c>
      <c r="E11" s="601" t="s">
        <v>9</v>
      </c>
    </row>
    <row r="12" spans="1:5" ht="15" customHeight="1" x14ac:dyDescent="0.2">
      <c r="A12" s="774" t="s">
        <v>27</v>
      </c>
      <c r="B12" s="247"/>
      <c r="C12" s="247"/>
      <c r="D12" s="247"/>
      <c r="E12" s="601"/>
    </row>
    <row r="13" spans="1:5" ht="15" customHeight="1" x14ac:dyDescent="0.2">
      <c r="A13" s="775" t="s">
        <v>623</v>
      </c>
      <c r="B13" s="247" t="s">
        <v>624</v>
      </c>
      <c r="C13" s="247" t="s">
        <v>625</v>
      </c>
      <c r="D13" s="247" t="s">
        <v>1993</v>
      </c>
      <c r="E13" s="601" t="s">
        <v>1994</v>
      </c>
    </row>
    <row r="14" spans="1:5" ht="37.5" x14ac:dyDescent="0.2">
      <c r="A14" s="775" t="s">
        <v>626</v>
      </c>
      <c r="B14" s="247" t="s">
        <v>614</v>
      </c>
      <c r="C14" s="247" t="s">
        <v>1995</v>
      </c>
      <c r="D14" s="247" t="s">
        <v>618</v>
      </c>
      <c r="E14" s="601" t="s">
        <v>9</v>
      </c>
    </row>
    <row r="15" spans="1:5" ht="15" customHeight="1" x14ac:dyDescent="0.2">
      <c r="A15" s="774" t="s">
        <v>29</v>
      </c>
      <c r="B15" s="247" t="s">
        <v>614</v>
      </c>
      <c r="C15" s="247" t="s">
        <v>627</v>
      </c>
      <c r="D15" s="247" t="s">
        <v>621</v>
      </c>
      <c r="E15" s="601" t="s">
        <v>1996</v>
      </c>
    </row>
    <row r="16" spans="1:5" ht="24" x14ac:dyDescent="0.2">
      <c r="A16" s="774" t="s">
        <v>31</v>
      </c>
      <c r="B16" s="247" t="s">
        <v>614</v>
      </c>
      <c r="C16" s="247" t="s">
        <v>628</v>
      </c>
      <c r="D16" s="247" t="s">
        <v>1997</v>
      </c>
      <c r="E16" s="601">
        <v>10</v>
      </c>
    </row>
    <row r="17" spans="1:5" ht="15" customHeight="1" x14ac:dyDescent="0.2">
      <c r="A17" s="774" t="s">
        <v>33</v>
      </c>
      <c r="B17" s="247" t="s">
        <v>614</v>
      </c>
      <c r="C17" s="247" t="s">
        <v>213</v>
      </c>
      <c r="D17" s="247" t="s">
        <v>1465</v>
      </c>
      <c r="E17" s="601">
        <v>10</v>
      </c>
    </row>
    <row r="18" spans="1:5" ht="15" customHeight="1" x14ac:dyDescent="0.2">
      <c r="A18" s="774" t="s">
        <v>34</v>
      </c>
      <c r="B18" s="247" t="s">
        <v>614</v>
      </c>
      <c r="C18" s="247" t="s">
        <v>213</v>
      </c>
      <c r="D18" s="247" t="s">
        <v>621</v>
      </c>
      <c r="E18" s="601" t="s">
        <v>9</v>
      </c>
    </row>
    <row r="19" spans="1:5" ht="25.5" x14ac:dyDescent="0.2">
      <c r="A19" s="774" t="s">
        <v>35</v>
      </c>
      <c r="B19" s="247" t="s">
        <v>614</v>
      </c>
      <c r="C19" s="247" t="s">
        <v>1998</v>
      </c>
      <c r="D19" s="247" t="s">
        <v>621</v>
      </c>
      <c r="E19" s="601" t="s">
        <v>9</v>
      </c>
    </row>
    <row r="20" spans="1:5" s="220" customFormat="1" ht="15" customHeight="1" x14ac:dyDescent="0.2">
      <c r="A20" s="774" t="s">
        <v>37</v>
      </c>
      <c r="B20" s="247" t="s">
        <v>629</v>
      </c>
      <c r="C20" s="247" t="s">
        <v>213</v>
      </c>
      <c r="D20" s="247">
        <v>30</v>
      </c>
      <c r="E20" s="601" t="s">
        <v>9</v>
      </c>
    </row>
    <row r="21" spans="1:5" ht="15" customHeight="1" x14ac:dyDescent="0.2">
      <c r="A21" s="774" t="s">
        <v>40</v>
      </c>
      <c r="B21" s="247" t="s">
        <v>614</v>
      </c>
      <c r="C21" s="247" t="s">
        <v>213</v>
      </c>
      <c r="D21" s="247" t="s">
        <v>621</v>
      </c>
      <c r="E21" s="601">
        <v>10</v>
      </c>
    </row>
    <row r="22" spans="1:5" s="220" customFormat="1" ht="15" customHeight="1" x14ac:dyDescent="0.2">
      <c r="A22" s="774" t="s">
        <v>41</v>
      </c>
      <c r="B22" s="247" t="s">
        <v>614</v>
      </c>
      <c r="C22" s="247" t="s">
        <v>1999</v>
      </c>
      <c r="D22" s="247" t="s">
        <v>2000</v>
      </c>
      <c r="E22" s="601" t="s">
        <v>9</v>
      </c>
    </row>
    <row r="23" spans="1:5" ht="15" customHeight="1" x14ac:dyDescent="0.2">
      <c r="A23" s="774" t="s">
        <v>42</v>
      </c>
      <c r="B23" s="247" t="s">
        <v>614</v>
      </c>
      <c r="C23" s="247" t="s">
        <v>213</v>
      </c>
      <c r="D23" s="247">
        <v>30</v>
      </c>
      <c r="E23" s="601">
        <v>10</v>
      </c>
    </row>
    <row r="24" spans="1:5" ht="15" customHeight="1" x14ac:dyDescent="0.2">
      <c r="A24" s="774" t="s">
        <v>44</v>
      </c>
      <c r="B24" s="247" t="s">
        <v>614</v>
      </c>
      <c r="C24" s="247" t="s">
        <v>630</v>
      </c>
      <c r="D24" s="247">
        <v>30</v>
      </c>
      <c r="E24" s="601">
        <v>10</v>
      </c>
    </row>
    <row r="25" spans="1:5" ht="15" customHeight="1" x14ac:dyDescent="0.2">
      <c r="A25" s="774" t="s">
        <v>46</v>
      </c>
      <c r="B25" s="247" t="s">
        <v>614</v>
      </c>
      <c r="C25" s="247" t="s">
        <v>631</v>
      </c>
      <c r="D25" s="247" t="s">
        <v>621</v>
      </c>
      <c r="E25" s="601" t="s">
        <v>2001</v>
      </c>
    </row>
    <row r="26" spans="1:5" ht="13.5" x14ac:dyDescent="0.2">
      <c r="A26" s="774" t="s">
        <v>47</v>
      </c>
      <c r="B26" s="247" t="s">
        <v>614</v>
      </c>
      <c r="C26" s="247" t="s">
        <v>632</v>
      </c>
      <c r="D26" s="247" t="s">
        <v>621</v>
      </c>
      <c r="E26" s="601" t="s">
        <v>2002</v>
      </c>
    </row>
    <row r="27" spans="1:5" ht="24" customHeight="1" x14ac:dyDescent="0.2">
      <c r="A27" s="774" t="s">
        <v>48</v>
      </c>
      <c r="B27" s="247" t="s">
        <v>633</v>
      </c>
      <c r="C27" s="247" t="s">
        <v>213</v>
      </c>
      <c r="D27" s="247" t="s">
        <v>2003</v>
      </c>
      <c r="E27" s="605">
        <v>16</v>
      </c>
    </row>
    <row r="28" spans="1:5" ht="15" customHeight="1" x14ac:dyDescent="0.2">
      <c r="A28" s="774" t="s">
        <v>51</v>
      </c>
      <c r="B28" s="247"/>
      <c r="C28" s="247"/>
      <c r="D28" s="247"/>
      <c r="E28" s="601"/>
    </row>
    <row r="29" spans="1:5" ht="15" customHeight="1" x14ac:dyDescent="0.2">
      <c r="A29" s="776" t="s">
        <v>634</v>
      </c>
      <c r="B29" s="248" t="s">
        <v>9</v>
      </c>
      <c r="C29" s="247" t="s">
        <v>9</v>
      </c>
      <c r="D29" s="247" t="s">
        <v>9</v>
      </c>
      <c r="E29" s="601" t="s">
        <v>9</v>
      </c>
    </row>
    <row r="30" spans="1:5" ht="15" customHeight="1" x14ac:dyDescent="0.2">
      <c r="A30" s="776" t="s">
        <v>463</v>
      </c>
      <c r="B30" s="247" t="s">
        <v>635</v>
      </c>
      <c r="C30" s="247" t="s">
        <v>213</v>
      </c>
      <c r="D30" s="247" t="s">
        <v>1468</v>
      </c>
      <c r="E30" s="601" t="s">
        <v>9</v>
      </c>
    </row>
    <row r="31" spans="1:5" ht="15" customHeight="1" x14ac:dyDescent="0.2">
      <c r="A31" s="774" t="s">
        <v>52</v>
      </c>
      <c r="B31" s="247" t="s">
        <v>614</v>
      </c>
      <c r="C31" s="247" t="s">
        <v>213</v>
      </c>
      <c r="D31" s="247" t="s">
        <v>621</v>
      </c>
      <c r="E31" s="601">
        <v>10</v>
      </c>
    </row>
    <row r="32" spans="1:5" ht="15" customHeight="1" x14ac:dyDescent="0.2">
      <c r="A32" s="774" t="s">
        <v>55</v>
      </c>
      <c r="B32" s="247" t="s">
        <v>614</v>
      </c>
      <c r="C32" s="247" t="s">
        <v>213</v>
      </c>
      <c r="D32" s="247" t="s">
        <v>2004</v>
      </c>
      <c r="E32" s="601" t="s">
        <v>636</v>
      </c>
    </row>
    <row r="33" spans="1:5" ht="15" customHeight="1" x14ac:dyDescent="0.2">
      <c r="A33" s="774" t="s">
        <v>56</v>
      </c>
      <c r="B33" s="247" t="s">
        <v>637</v>
      </c>
      <c r="C33" s="247" t="s">
        <v>213</v>
      </c>
      <c r="D33" s="247">
        <v>40</v>
      </c>
      <c r="E33" s="601">
        <v>15</v>
      </c>
    </row>
    <row r="34" spans="1:5" ht="15" customHeight="1" x14ac:dyDescent="0.2">
      <c r="A34" s="774" t="s">
        <v>57</v>
      </c>
      <c r="B34" s="247" t="s">
        <v>2005</v>
      </c>
      <c r="C34" s="247" t="s">
        <v>638</v>
      </c>
      <c r="D34" s="247" t="s">
        <v>621</v>
      </c>
      <c r="E34" s="601" t="s">
        <v>9</v>
      </c>
    </row>
    <row r="35" spans="1:5" ht="12.75" thickBot="1" x14ac:dyDescent="0.25">
      <c r="A35" s="945"/>
      <c r="B35" s="247"/>
      <c r="C35" s="247"/>
      <c r="D35" s="247"/>
      <c r="E35" s="601"/>
    </row>
    <row r="36" spans="1:5" ht="37.5" customHeight="1" x14ac:dyDescent="0.2">
      <c r="A36" s="1229" t="s">
        <v>1122</v>
      </c>
      <c r="B36" s="1230"/>
      <c r="C36" s="1230"/>
      <c r="D36" s="1230"/>
      <c r="E36" s="1231"/>
    </row>
    <row r="37" spans="1:5" ht="39" customHeight="1" x14ac:dyDescent="0.2">
      <c r="A37" s="785" t="s">
        <v>1</v>
      </c>
      <c r="B37" s="784" t="s">
        <v>1254</v>
      </c>
      <c r="C37" s="246" t="s">
        <v>611</v>
      </c>
      <c r="D37" s="784" t="s">
        <v>612</v>
      </c>
      <c r="E37" s="783" t="s">
        <v>613</v>
      </c>
    </row>
    <row r="38" spans="1:5" ht="15" customHeight="1" x14ac:dyDescent="0.2">
      <c r="A38" s="774" t="s">
        <v>58</v>
      </c>
      <c r="B38" s="777"/>
      <c r="C38" s="778"/>
      <c r="D38" s="777"/>
      <c r="E38" s="782"/>
    </row>
    <row r="39" spans="1:5" ht="25.5" customHeight="1" x14ac:dyDescent="0.2">
      <c r="A39" s="776" t="s">
        <v>639</v>
      </c>
      <c r="B39" s="247" t="s">
        <v>614</v>
      </c>
      <c r="C39" s="247" t="s">
        <v>640</v>
      </c>
      <c r="D39" s="247" t="s">
        <v>2006</v>
      </c>
      <c r="E39" s="601" t="s">
        <v>2007</v>
      </c>
    </row>
    <row r="40" spans="1:5" ht="36" customHeight="1" x14ac:dyDescent="0.2">
      <c r="A40" s="945" t="s">
        <v>2008</v>
      </c>
      <c r="B40" s="247" t="s">
        <v>614</v>
      </c>
      <c r="C40" s="247" t="s">
        <v>641</v>
      </c>
      <c r="D40" s="247" t="s">
        <v>618</v>
      </c>
      <c r="E40" s="601" t="s">
        <v>9</v>
      </c>
    </row>
    <row r="41" spans="1:5" ht="15" customHeight="1" x14ac:dyDescent="0.2">
      <c r="A41" s="1074" t="s">
        <v>59</v>
      </c>
      <c r="B41" s="247"/>
      <c r="C41" s="247"/>
      <c r="D41" s="247"/>
      <c r="E41" s="601"/>
    </row>
    <row r="42" spans="1:5" ht="15" customHeight="1" x14ac:dyDescent="0.2">
      <c r="A42" s="775" t="s">
        <v>609</v>
      </c>
      <c r="B42" s="247" t="s">
        <v>614</v>
      </c>
      <c r="C42" s="247" t="s">
        <v>213</v>
      </c>
      <c r="D42" s="247" t="s">
        <v>621</v>
      </c>
      <c r="E42" s="601">
        <v>10</v>
      </c>
    </row>
    <row r="43" spans="1:5" ht="15" customHeight="1" x14ac:dyDescent="0.2">
      <c r="A43" s="775" t="s">
        <v>642</v>
      </c>
      <c r="B43" s="248" t="s">
        <v>614</v>
      </c>
      <c r="C43" s="247" t="s">
        <v>643</v>
      </c>
      <c r="D43" s="247">
        <v>20</v>
      </c>
      <c r="E43" s="601" t="s">
        <v>9</v>
      </c>
    </row>
    <row r="44" spans="1:5" s="220" customFormat="1" ht="15" customHeight="1" x14ac:dyDescent="0.2">
      <c r="A44" s="774" t="s">
        <v>60</v>
      </c>
      <c r="B44" s="247" t="s">
        <v>614</v>
      </c>
      <c r="C44" s="247" t="s">
        <v>213</v>
      </c>
      <c r="D44" s="247" t="s">
        <v>621</v>
      </c>
      <c r="E44" s="601">
        <v>10</v>
      </c>
    </row>
    <row r="45" spans="1:5" ht="15" customHeight="1" x14ac:dyDescent="0.2">
      <c r="A45" s="774" t="s">
        <v>61</v>
      </c>
      <c r="B45" s="247"/>
      <c r="C45" s="247"/>
      <c r="D45" s="247"/>
      <c r="E45" s="601"/>
    </row>
    <row r="46" spans="1:5" ht="15" customHeight="1" x14ac:dyDescent="0.2">
      <c r="A46" s="775" t="s">
        <v>644</v>
      </c>
      <c r="B46" s="247" t="s">
        <v>614</v>
      </c>
      <c r="C46" s="247" t="s">
        <v>638</v>
      </c>
      <c r="D46" s="247" t="s">
        <v>621</v>
      </c>
      <c r="E46" s="601" t="s">
        <v>2019</v>
      </c>
    </row>
    <row r="47" spans="1:5" ht="15" customHeight="1" x14ac:dyDescent="0.2">
      <c r="A47" s="775" t="s">
        <v>645</v>
      </c>
      <c r="B47" s="248" t="s">
        <v>9</v>
      </c>
      <c r="C47" s="247" t="s">
        <v>9</v>
      </c>
      <c r="D47" s="247" t="s">
        <v>9</v>
      </c>
      <c r="E47" s="601" t="s">
        <v>9</v>
      </c>
    </row>
    <row r="48" spans="1:5" ht="15" customHeight="1" x14ac:dyDescent="0.2">
      <c r="A48" s="774" t="s">
        <v>62</v>
      </c>
      <c r="B48" s="247" t="s">
        <v>614</v>
      </c>
      <c r="C48" s="247" t="s">
        <v>213</v>
      </c>
      <c r="D48" s="247">
        <v>40</v>
      </c>
      <c r="E48" s="605" t="s">
        <v>636</v>
      </c>
    </row>
    <row r="49" spans="1:5" ht="15" customHeight="1" x14ac:dyDescent="0.2">
      <c r="A49" s="780" t="s">
        <v>63</v>
      </c>
      <c r="B49" s="602"/>
      <c r="C49" s="603"/>
      <c r="D49" s="603"/>
      <c r="E49" s="606"/>
    </row>
    <row r="50" spans="1:5" ht="15" customHeight="1" x14ac:dyDescent="0.2">
      <c r="A50" s="775" t="s">
        <v>646</v>
      </c>
      <c r="B50" s="247" t="s">
        <v>647</v>
      </c>
      <c r="C50" s="247" t="s">
        <v>213</v>
      </c>
      <c r="D50" s="247" t="s">
        <v>2017</v>
      </c>
      <c r="E50" s="605" t="s">
        <v>636</v>
      </c>
    </row>
    <row r="51" spans="1:5" ht="15" customHeight="1" x14ac:dyDescent="0.2">
      <c r="A51" s="775" t="s">
        <v>648</v>
      </c>
      <c r="B51" s="247" t="s">
        <v>39</v>
      </c>
      <c r="C51" s="247" t="s">
        <v>2016</v>
      </c>
      <c r="D51" s="247">
        <v>20</v>
      </c>
      <c r="E51" s="601" t="s">
        <v>9</v>
      </c>
    </row>
    <row r="52" spans="1:5" ht="15" customHeight="1" x14ac:dyDescent="0.2">
      <c r="A52" s="780" t="s">
        <v>65</v>
      </c>
      <c r="B52" s="247" t="s">
        <v>2018</v>
      </c>
      <c r="C52" s="247" t="s">
        <v>213</v>
      </c>
      <c r="D52" s="249" t="s">
        <v>2015</v>
      </c>
      <c r="E52" s="601" t="s">
        <v>9</v>
      </c>
    </row>
    <row r="53" spans="1:5" ht="15" customHeight="1" x14ac:dyDescent="0.2">
      <c r="A53" s="780" t="s">
        <v>66</v>
      </c>
      <c r="B53" s="247" t="s">
        <v>614</v>
      </c>
      <c r="C53" s="247" t="s">
        <v>213</v>
      </c>
      <c r="D53" s="247" t="s">
        <v>615</v>
      </c>
      <c r="E53" s="601" t="s">
        <v>1466</v>
      </c>
    </row>
    <row r="54" spans="1:5" ht="15" customHeight="1" x14ac:dyDescent="0.2">
      <c r="A54" s="780" t="s">
        <v>67</v>
      </c>
      <c r="B54" s="247" t="s">
        <v>614</v>
      </c>
      <c r="C54" s="247" t="s">
        <v>632</v>
      </c>
      <c r="D54" s="247" t="s">
        <v>621</v>
      </c>
      <c r="E54" s="601" t="s">
        <v>9</v>
      </c>
    </row>
    <row r="55" spans="1:5" ht="15" customHeight="1" x14ac:dyDescent="0.2">
      <c r="A55" s="780" t="s">
        <v>69</v>
      </c>
      <c r="B55" s="247" t="s">
        <v>614</v>
      </c>
      <c r="C55" s="247" t="s">
        <v>213</v>
      </c>
      <c r="D55" s="247" t="s">
        <v>621</v>
      </c>
      <c r="E55" s="601" t="s">
        <v>9</v>
      </c>
    </row>
    <row r="56" spans="1:5" ht="15" customHeight="1" x14ac:dyDescent="0.2">
      <c r="A56" s="780" t="s">
        <v>70</v>
      </c>
      <c r="B56" s="247" t="s">
        <v>614</v>
      </c>
      <c r="C56" s="247" t="s">
        <v>213</v>
      </c>
      <c r="D56" s="247">
        <v>30</v>
      </c>
      <c r="E56" s="601" t="s">
        <v>9</v>
      </c>
    </row>
    <row r="57" spans="1:5" ht="15" customHeight="1" x14ac:dyDescent="0.2">
      <c r="A57" s="780" t="s">
        <v>71</v>
      </c>
      <c r="B57" s="247"/>
      <c r="C57" s="247"/>
      <c r="D57" s="247"/>
      <c r="E57" s="601"/>
    </row>
    <row r="58" spans="1:5" ht="26.25" customHeight="1" x14ac:dyDescent="0.2">
      <c r="A58" s="775" t="s">
        <v>420</v>
      </c>
      <c r="B58" s="247" t="s">
        <v>624</v>
      </c>
      <c r="C58" s="247" t="s">
        <v>649</v>
      </c>
      <c r="D58" s="247" t="s">
        <v>618</v>
      </c>
      <c r="E58" s="601" t="s">
        <v>9</v>
      </c>
    </row>
    <row r="59" spans="1:5" ht="24.75" customHeight="1" x14ac:dyDescent="0.2">
      <c r="A59" s="775" t="s">
        <v>422</v>
      </c>
      <c r="B59" s="247" t="s">
        <v>39</v>
      </c>
      <c r="C59" s="247" t="s">
        <v>650</v>
      </c>
      <c r="D59" s="247">
        <v>40</v>
      </c>
      <c r="E59" s="601" t="s">
        <v>9</v>
      </c>
    </row>
    <row r="60" spans="1:5" ht="15" customHeight="1" x14ac:dyDescent="0.2">
      <c r="A60" s="780" t="s">
        <v>72</v>
      </c>
      <c r="B60" s="247" t="s">
        <v>614</v>
      </c>
      <c r="C60" s="247" t="s">
        <v>213</v>
      </c>
      <c r="D60" s="247" t="s">
        <v>621</v>
      </c>
      <c r="E60" s="601" t="s">
        <v>9</v>
      </c>
    </row>
    <row r="61" spans="1:5" ht="15" customHeight="1" x14ac:dyDescent="0.2">
      <c r="A61" s="780" t="s">
        <v>74</v>
      </c>
      <c r="B61" s="247" t="s">
        <v>624</v>
      </c>
      <c r="C61" s="247" t="s">
        <v>213</v>
      </c>
      <c r="D61" s="247" t="s">
        <v>621</v>
      </c>
      <c r="E61" s="881" t="s">
        <v>2014</v>
      </c>
    </row>
    <row r="62" spans="1:5" ht="15" customHeight="1" x14ac:dyDescent="0.2">
      <c r="A62" s="780" t="s">
        <v>75</v>
      </c>
      <c r="B62" s="247"/>
      <c r="C62" s="247"/>
      <c r="D62" s="247"/>
      <c r="E62" s="601"/>
    </row>
    <row r="63" spans="1:5" ht="15" customHeight="1" x14ac:dyDescent="0.2">
      <c r="A63" s="775" t="s">
        <v>610</v>
      </c>
      <c r="B63" s="247" t="s">
        <v>614</v>
      </c>
      <c r="C63" s="247" t="s">
        <v>2013</v>
      </c>
      <c r="D63" s="247" t="s">
        <v>621</v>
      </c>
      <c r="E63" s="601">
        <v>10</v>
      </c>
    </row>
    <row r="64" spans="1:5" ht="37.5" x14ac:dyDescent="0.2">
      <c r="A64" s="775" t="s">
        <v>651</v>
      </c>
      <c r="B64" s="247" t="s">
        <v>614</v>
      </c>
      <c r="C64" s="247" t="s">
        <v>2012</v>
      </c>
      <c r="D64" s="247" t="s">
        <v>618</v>
      </c>
      <c r="E64" s="601" t="s">
        <v>9</v>
      </c>
    </row>
    <row r="65" spans="1:5" ht="24" x14ac:dyDescent="0.2">
      <c r="A65" s="780" t="s">
        <v>76</v>
      </c>
      <c r="B65" s="247" t="s">
        <v>614</v>
      </c>
      <c r="C65" s="247" t="s">
        <v>652</v>
      </c>
      <c r="D65" s="247" t="s">
        <v>621</v>
      </c>
      <c r="E65" s="601" t="s">
        <v>653</v>
      </c>
    </row>
    <row r="66" spans="1:5" ht="25.5" customHeight="1" x14ac:dyDescent="0.2">
      <c r="A66" s="781" t="s">
        <v>78</v>
      </c>
      <c r="B66" s="247" t="s">
        <v>1232</v>
      </c>
      <c r="C66" s="247" t="s">
        <v>213</v>
      </c>
      <c r="D66" s="247">
        <v>30</v>
      </c>
      <c r="E66" s="882" t="s">
        <v>2011</v>
      </c>
    </row>
    <row r="67" spans="1:5" ht="15" customHeight="1" x14ac:dyDescent="0.2">
      <c r="A67" s="780" t="s">
        <v>79</v>
      </c>
      <c r="B67" s="247" t="s">
        <v>654</v>
      </c>
      <c r="C67" s="247" t="s">
        <v>655</v>
      </c>
      <c r="D67" s="247" t="s">
        <v>621</v>
      </c>
      <c r="E67" s="601" t="s">
        <v>1996</v>
      </c>
    </row>
    <row r="68" spans="1:5" ht="15" customHeight="1" x14ac:dyDescent="0.2">
      <c r="A68" s="780" t="s">
        <v>80</v>
      </c>
      <c r="B68" s="247" t="s">
        <v>614</v>
      </c>
      <c r="C68" s="247" t="s">
        <v>213</v>
      </c>
      <c r="D68" s="247" t="s">
        <v>621</v>
      </c>
      <c r="E68" s="601" t="s">
        <v>1469</v>
      </c>
    </row>
    <row r="69" spans="1:5" ht="15" customHeight="1" x14ac:dyDescent="0.2">
      <c r="A69" s="780" t="s">
        <v>81</v>
      </c>
      <c r="B69" s="247" t="s">
        <v>614</v>
      </c>
      <c r="C69" s="247" t="s">
        <v>656</v>
      </c>
      <c r="D69" s="247" t="s">
        <v>621</v>
      </c>
      <c r="E69" s="601" t="s">
        <v>9</v>
      </c>
    </row>
    <row r="70" spans="1:5" ht="15" customHeight="1" x14ac:dyDescent="0.2">
      <c r="A70" s="780" t="s">
        <v>83</v>
      </c>
      <c r="B70" s="247"/>
      <c r="C70" s="247"/>
      <c r="D70" s="247"/>
      <c r="E70" s="601"/>
    </row>
    <row r="71" spans="1:5" ht="15" customHeight="1" x14ac:dyDescent="0.2">
      <c r="A71" s="775" t="s">
        <v>445</v>
      </c>
      <c r="B71" s="247" t="s">
        <v>614</v>
      </c>
      <c r="C71" s="247" t="s">
        <v>213</v>
      </c>
      <c r="D71" s="249" t="s">
        <v>2010</v>
      </c>
      <c r="E71" s="601">
        <v>15</v>
      </c>
    </row>
    <row r="72" spans="1:5" ht="17.25" customHeight="1" x14ac:dyDescent="0.2">
      <c r="A72" s="775" t="s">
        <v>657</v>
      </c>
      <c r="B72" s="248" t="s">
        <v>9</v>
      </c>
      <c r="C72" s="247" t="s">
        <v>9</v>
      </c>
      <c r="D72" s="248" t="s">
        <v>9</v>
      </c>
      <c r="E72" s="601" t="s">
        <v>9</v>
      </c>
    </row>
    <row r="73" spans="1:5" ht="12.75" thickBot="1" x14ac:dyDescent="0.25">
      <c r="A73" s="947"/>
      <c r="B73" s="247"/>
      <c r="C73" s="247"/>
      <c r="D73" s="247"/>
      <c r="E73" s="881"/>
    </row>
    <row r="74" spans="1:5" ht="37.5" customHeight="1" x14ac:dyDescent="0.2">
      <c r="A74" s="1229" t="s">
        <v>1122</v>
      </c>
      <c r="B74" s="1230"/>
      <c r="C74" s="1230"/>
      <c r="D74" s="1230"/>
      <c r="E74" s="1231"/>
    </row>
    <row r="75" spans="1:5" ht="48" customHeight="1" x14ac:dyDescent="0.2">
      <c r="A75" s="785" t="s">
        <v>1</v>
      </c>
      <c r="B75" s="784" t="s">
        <v>1254</v>
      </c>
      <c r="C75" s="246" t="s">
        <v>611</v>
      </c>
      <c r="D75" s="784" t="s">
        <v>612</v>
      </c>
      <c r="E75" s="783" t="s">
        <v>613</v>
      </c>
    </row>
    <row r="76" spans="1:5" ht="15" customHeight="1" x14ac:dyDescent="0.2">
      <c r="A76" s="780" t="s">
        <v>85</v>
      </c>
      <c r="B76" s="247" t="s">
        <v>614</v>
      </c>
      <c r="C76" s="247" t="s">
        <v>658</v>
      </c>
      <c r="D76" s="249" t="s">
        <v>659</v>
      </c>
      <c r="E76" s="601" t="s">
        <v>9</v>
      </c>
    </row>
    <row r="77" spans="1:5" ht="15" customHeight="1" x14ac:dyDescent="0.2">
      <c r="A77" s="947" t="s">
        <v>87</v>
      </c>
      <c r="B77" s="247" t="s">
        <v>614</v>
      </c>
      <c r="C77" s="247" t="s">
        <v>213</v>
      </c>
      <c r="D77" s="247" t="s">
        <v>621</v>
      </c>
      <c r="E77" s="881" t="s">
        <v>2002</v>
      </c>
    </row>
    <row r="78" spans="1:5" ht="15" customHeight="1" x14ac:dyDescent="0.2">
      <c r="A78" s="780" t="s">
        <v>88</v>
      </c>
      <c r="B78" s="247"/>
      <c r="C78" s="247"/>
      <c r="D78" s="247"/>
      <c r="E78" s="601"/>
    </row>
    <row r="79" spans="1:5" ht="24" x14ac:dyDescent="0.2">
      <c r="A79" s="775" t="s">
        <v>552</v>
      </c>
      <c r="B79" s="247" t="s">
        <v>622</v>
      </c>
      <c r="C79" s="247" t="s">
        <v>660</v>
      </c>
      <c r="D79" s="247">
        <v>40</v>
      </c>
      <c r="E79" s="601">
        <v>12</v>
      </c>
    </row>
    <row r="80" spans="1:5" ht="15" customHeight="1" x14ac:dyDescent="0.2">
      <c r="A80" s="946" t="s">
        <v>661</v>
      </c>
      <c r="B80" s="247" t="s">
        <v>622</v>
      </c>
      <c r="C80" s="247" t="s">
        <v>662</v>
      </c>
      <c r="D80" s="247">
        <v>40</v>
      </c>
      <c r="E80" s="601" t="s">
        <v>9</v>
      </c>
    </row>
    <row r="81" spans="1:5" ht="24" x14ac:dyDescent="0.2">
      <c r="A81" s="775" t="s">
        <v>663</v>
      </c>
      <c r="B81" s="247" t="s">
        <v>622</v>
      </c>
      <c r="C81" s="247" t="s">
        <v>664</v>
      </c>
      <c r="D81" s="247">
        <v>40</v>
      </c>
      <c r="E81" s="601">
        <v>10</v>
      </c>
    </row>
    <row r="82" spans="1:5" ht="50.25" customHeight="1" x14ac:dyDescent="0.2">
      <c r="A82" s="963" t="s">
        <v>89</v>
      </c>
      <c r="B82" s="964" t="s">
        <v>614</v>
      </c>
      <c r="C82" s="964" t="s">
        <v>665</v>
      </c>
      <c r="D82" s="965" t="s">
        <v>2009</v>
      </c>
      <c r="E82" s="966" t="s">
        <v>636</v>
      </c>
    </row>
    <row r="83" spans="1:5" x14ac:dyDescent="0.2">
      <c r="A83" s="779" t="s">
        <v>1220</v>
      </c>
    </row>
    <row r="111" spans="6:6" x14ac:dyDescent="0.2">
      <c r="F111" s="220"/>
    </row>
    <row r="137" ht="45" customHeight="1" x14ac:dyDescent="0.2"/>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activeCell="A81" sqref="A81:E81"/>
      <pageMargins left="0.7" right="0.7" top="0.75" bottom="0.75" header="0.3" footer="0.3"/>
      <pageSetup orientation="portrait" r:id="rId2"/>
    </customSheetView>
  </customSheetViews>
  <mergeCells count="3">
    <mergeCell ref="A1:E1"/>
    <mergeCell ref="A36:E36"/>
    <mergeCell ref="A74:E74"/>
  </mergeCells>
  <pageMargins left="0.7" right="0.7" top="0.75" bottom="0.75" header="0.3" footer="0.3"/>
  <pageSetup scale="99" orientation="portrait" r:id="rId3"/>
  <rowBreaks count="2" manualBreakCount="2">
    <brk id="35" max="4" man="1"/>
    <brk id="73" max="4" man="1"/>
  </rowBreaks>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79"/>
  <sheetViews>
    <sheetView zoomScaleNormal="100" zoomScalePageLayoutView="110" workbookViewId="0">
      <selection sqref="A1:E1"/>
    </sheetView>
  </sheetViews>
  <sheetFormatPr defaultRowHeight="15" x14ac:dyDescent="0.25"/>
  <cols>
    <col min="1" max="1" width="17.140625" style="272" customWidth="1"/>
    <col min="2" max="2" width="17.42578125" style="273" customWidth="1"/>
    <col min="3" max="3" width="20" style="273" customWidth="1"/>
    <col min="4" max="4" width="14.7109375" style="274" customWidth="1"/>
    <col min="5" max="5" width="20.28515625" style="274" customWidth="1"/>
    <col min="6" max="16384" width="9.140625" style="250"/>
  </cols>
  <sheetData>
    <row r="1" spans="1:5" ht="37.5" customHeight="1" x14ac:dyDescent="0.25">
      <c r="A1" s="1232" t="s">
        <v>1123</v>
      </c>
      <c r="B1" s="1233"/>
      <c r="C1" s="1233"/>
      <c r="D1" s="1233"/>
      <c r="E1" s="1233"/>
    </row>
    <row r="2" spans="1:5" x14ac:dyDescent="0.25">
      <c r="A2" s="1234" t="s">
        <v>1</v>
      </c>
      <c r="B2" s="1238" t="s">
        <v>666</v>
      </c>
      <c r="C2" s="1239"/>
      <c r="D2" s="1240" t="s">
        <v>667</v>
      </c>
      <c r="E2" s="1241"/>
    </row>
    <row r="3" spans="1:5" ht="24.75" x14ac:dyDescent="0.25">
      <c r="A3" s="1235"/>
      <c r="B3" s="426" t="s">
        <v>668</v>
      </c>
      <c r="C3" s="426" t="s">
        <v>1239</v>
      </c>
      <c r="D3" s="429" t="s">
        <v>668</v>
      </c>
      <c r="E3" s="830" t="s">
        <v>1239</v>
      </c>
    </row>
    <row r="4" spans="1:5" x14ac:dyDescent="0.25">
      <c r="A4" s="251" t="s">
        <v>7</v>
      </c>
      <c r="B4" s="252" t="s">
        <v>1896</v>
      </c>
      <c r="C4" s="252" t="s">
        <v>1470</v>
      </c>
      <c r="D4" s="253" t="s">
        <v>669</v>
      </c>
      <c r="E4" s="254" t="s">
        <v>43</v>
      </c>
    </row>
    <row r="5" spans="1:5" ht="27" customHeight="1" x14ac:dyDescent="0.25">
      <c r="A5" s="255" t="s">
        <v>10</v>
      </c>
      <c r="B5" s="70" t="s">
        <v>670</v>
      </c>
      <c r="C5" s="70" t="s">
        <v>671</v>
      </c>
      <c r="D5" s="71" t="s">
        <v>672</v>
      </c>
      <c r="E5" s="73" t="s">
        <v>673</v>
      </c>
    </row>
    <row r="6" spans="1:5" x14ac:dyDescent="0.25">
      <c r="A6" s="256" t="s">
        <v>14</v>
      </c>
      <c r="B6" s="257">
        <v>0.25</v>
      </c>
      <c r="C6" s="70" t="s">
        <v>674</v>
      </c>
      <c r="D6" s="71" t="s">
        <v>669</v>
      </c>
      <c r="E6" s="73" t="s">
        <v>675</v>
      </c>
    </row>
    <row r="7" spans="1:5" ht="24" x14ac:dyDescent="0.25">
      <c r="A7" s="255" t="s">
        <v>17</v>
      </c>
      <c r="B7" s="70" t="s">
        <v>1471</v>
      </c>
      <c r="C7" s="70" t="s">
        <v>675</v>
      </c>
      <c r="D7" s="71" t="s">
        <v>1472</v>
      </c>
      <c r="E7" s="73" t="s">
        <v>676</v>
      </c>
    </row>
    <row r="8" spans="1:5" ht="24" x14ac:dyDescent="0.25">
      <c r="A8" s="255" t="s">
        <v>135</v>
      </c>
      <c r="B8" s="70" t="s">
        <v>677</v>
      </c>
      <c r="C8" s="70" t="s">
        <v>678</v>
      </c>
      <c r="D8" s="71" t="s">
        <v>677</v>
      </c>
      <c r="E8" s="73" t="s">
        <v>678</v>
      </c>
    </row>
    <row r="9" spans="1:5" x14ac:dyDescent="0.25">
      <c r="A9" s="255" t="s">
        <v>1473</v>
      </c>
      <c r="B9" s="257">
        <v>0.25</v>
      </c>
      <c r="C9" s="70" t="s">
        <v>674</v>
      </c>
      <c r="D9" s="71" t="s">
        <v>669</v>
      </c>
      <c r="E9" s="73" t="s">
        <v>679</v>
      </c>
    </row>
    <row r="10" spans="1:5" ht="17.25" customHeight="1" x14ac:dyDescent="0.25">
      <c r="A10" s="255" t="s">
        <v>25</v>
      </c>
      <c r="B10" s="257">
        <v>0.25</v>
      </c>
      <c r="C10" s="70" t="s">
        <v>12</v>
      </c>
      <c r="D10" s="71" t="s">
        <v>672</v>
      </c>
      <c r="E10" s="73" t="s">
        <v>680</v>
      </c>
    </row>
    <row r="11" spans="1:5" x14ac:dyDescent="0.25">
      <c r="A11" s="255" t="s">
        <v>27</v>
      </c>
      <c r="B11" s="70"/>
      <c r="C11" s="70"/>
      <c r="D11" s="71"/>
      <c r="E11" s="73"/>
    </row>
    <row r="12" spans="1:5" x14ac:dyDescent="0.25">
      <c r="A12" s="258" t="s">
        <v>623</v>
      </c>
      <c r="B12" s="70" t="s">
        <v>672</v>
      </c>
      <c r="C12" s="70" t="s">
        <v>1474</v>
      </c>
      <c r="D12" s="71" t="s">
        <v>672</v>
      </c>
      <c r="E12" s="73" t="s">
        <v>1474</v>
      </c>
    </row>
    <row r="13" spans="1:5" x14ac:dyDescent="0.25">
      <c r="A13" s="258" t="s">
        <v>626</v>
      </c>
      <c r="B13" s="259">
        <v>50</v>
      </c>
      <c r="C13" s="70" t="s">
        <v>678</v>
      </c>
      <c r="D13" s="71" t="s">
        <v>672</v>
      </c>
      <c r="E13" s="73" t="s">
        <v>678</v>
      </c>
    </row>
    <row r="14" spans="1:5" ht="24" x14ac:dyDescent="0.25">
      <c r="A14" s="255" t="s">
        <v>29</v>
      </c>
      <c r="B14" s="70" t="s">
        <v>677</v>
      </c>
      <c r="C14" s="70" t="s">
        <v>678</v>
      </c>
      <c r="D14" s="71" t="s">
        <v>677</v>
      </c>
      <c r="E14" s="73" t="s">
        <v>681</v>
      </c>
    </row>
    <row r="15" spans="1:5" x14ac:dyDescent="0.25">
      <c r="A15" s="255" t="s">
        <v>31</v>
      </c>
      <c r="B15" s="70" t="s">
        <v>669</v>
      </c>
      <c r="C15" s="70" t="s">
        <v>682</v>
      </c>
      <c r="D15" s="71" t="s">
        <v>1475</v>
      </c>
      <c r="E15" s="73" t="s">
        <v>679</v>
      </c>
    </row>
    <row r="16" spans="1:5" ht="24" x14ac:dyDescent="0.25">
      <c r="A16" s="255" t="s">
        <v>33</v>
      </c>
      <c r="B16" s="257">
        <v>0.25</v>
      </c>
      <c r="C16" s="70" t="s">
        <v>12</v>
      </c>
      <c r="D16" s="71" t="s">
        <v>672</v>
      </c>
      <c r="E16" s="73" t="s">
        <v>683</v>
      </c>
    </row>
    <row r="17" spans="1:5" x14ac:dyDescent="0.25">
      <c r="A17" s="255" t="s">
        <v>34</v>
      </c>
      <c r="B17" s="70" t="s">
        <v>669</v>
      </c>
      <c r="C17" s="70" t="s">
        <v>678</v>
      </c>
      <c r="D17" s="71" t="s">
        <v>669</v>
      </c>
      <c r="E17" s="73" t="s">
        <v>679</v>
      </c>
    </row>
    <row r="18" spans="1:5" x14ac:dyDescent="0.25">
      <c r="A18" s="255" t="s">
        <v>35</v>
      </c>
      <c r="B18" s="70" t="s">
        <v>669</v>
      </c>
      <c r="C18" s="70" t="s">
        <v>675</v>
      </c>
      <c r="D18" s="71" t="s">
        <v>669</v>
      </c>
      <c r="E18" s="73" t="s">
        <v>684</v>
      </c>
    </row>
    <row r="19" spans="1:5" x14ac:dyDescent="0.25">
      <c r="A19" s="255" t="s">
        <v>37</v>
      </c>
      <c r="B19" s="70" t="s">
        <v>1476</v>
      </c>
      <c r="C19" s="70" t="s">
        <v>678</v>
      </c>
      <c r="D19" s="71" t="s">
        <v>669</v>
      </c>
      <c r="E19" s="73" t="s">
        <v>679</v>
      </c>
    </row>
    <row r="20" spans="1:5" x14ac:dyDescent="0.25">
      <c r="A20" s="255" t="s">
        <v>40</v>
      </c>
      <c r="B20" s="70" t="s">
        <v>672</v>
      </c>
      <c r="C20" s="70" t="s">
        <v>675</v>
      </c>
      <c r="D20" s="71" t="s">
        <v>672</v>
      </c>
      <c r="E20" s="73" t="s">
        <v>684</v>
      </c>
    </row>
    <row r="21" spans="1:5" ht="25.5" x14ac:dyDescent="0.25">
      <c r="A21" s="255" t="s">
        <v>41</v>
      </c>
      <c r="B21" s="70" t="s">
        <v>669</v>
      </c>
      <c r="C21" s="70" t="s">
        <v>1885</v>
      </c>
      <c r="D21" s="71" t="s">
        <v>669</v>
      </c>
      <c r="E21" s="73" t="s">
        <v>852</v>
      </c>
    </row>
    <row r="22" spans="1:5" ht="24" x14ac:dyDescent="0.25">
      <c r="A22" s="255" t="s">
        <v>42</v>
      </c>
      <c r="B22" s="70" t="s">
        <v>669</v>
      </c>
      <c r="C22" s="70" t="s">
        <v>685</v>
      </c>
      <c r="D22" s="71" t="s">
        <v>669</v>
      </c>
      <c r="E22" s="73" t="s">
        <v>686</v>
      </c>
    </row>
    <row r="23" spans="1:5" ht="24" x14ac:dyDescent="0.25">
      <c r="A23" s="255" t="s">
        <v>44</v>
      </c>
      <c r="B23" s="70" t="s">
        <v>687</v>
      </c>
      <c r="C23" s="70" t="s">
        <v>1477</v>
      </c>
      <c r="D23" s="71" t="s">
        <v>669</v>
      </c>
      <c r="E23" s="73" t="s">
        <v>678</v>
      </c>
    </row>
    <row r="24" spans="1:5" x14ac:dyDescent="0.25">
      <c r="A24" s="255" t="s">
        <v>46</v>
      </c>
      <c r="B24" s="70" t="s">
        <v>672</v>
      </c>
      <c r="C24" s="70" t="s">
        <v>675</v>
      </c>
      <c r="D24" s="71" t="s">
        <v>672</v>
      </c>
      <c r="E24" s="73" t="s">
        <v>679</v>
      </c>
    </row>
    <row r="25" spans="1:5" ht="24" x14ac:dyDescent="0.25">
      <c r="A25" s="255" t="s">
        <v>47</v>
      </c>
      <c r="B25" s="70" t="s">
        <v>677</v>
      </c>
      <c r="C25" s="70" t="s">
        <v>679</v>
      </c>
      <c r="D25" s="71" t="s">
        <v>672</v>
      </c>
      <c r="E25" s="73" t="s">
        <v>688</v>
      </c>
    </row>
    <row r="26" spans="1:5" ht="24" x14ac:dyDescent="0.25">
      <c r="A26" s="255" t="s">
        <v>48</v>
      </c>
      <c r="B26" s="70" t="s">
        <v>669</v>
      </c>
      <c r="C26" s="70" t="s">
        <v>678</v>
      </c>
      <c r="D26" s="71" t="s">
        <v>669</v>
      </c>
      <c r="E26" s="73" t="s">
        <v>1240</v>
      </c>
    </row>
    <row r="27" spans="1:5" x14ac:dyDescent="0.25">
      <c r="A27" s="255" t="s">
        <v>51</v>
      </c>
      <c r="B27" s="70"/>
      <c r="C27" s="70"/>
      <c r="D27" s="260"/>
      <c r="E27" s="261"/>
    </row>
    <row r="28" spans="1:5" x14ac:dyDescent="0.25">
      <c r="A28" s="258" t="s">
        <v>1914</v>
      </c>
      <c r="B28" s="70" t="s">
        <v>9</v>
      </c>
      <c r="C28" s="70" t="s">
        <v>9</v>
      </c>
      <c r="D28" s="71" t="s">
        <v>9</v>
      </c>
      <c r="E28" s="73" t="s">
        <v>9</v>
      </c>
    </row>
    <row r="29" spans="1:5" ht="24" x14ac:dyDescent="0.25">
      <c r="A29" s="258" t="s">
        <v>463</v>
      </c>
      <c r="B29" s="70" t="s">
        <v>1478</v>
      </c>
      <c r="C29" s="70" t="s">
        <v>1478</v>
      </c>
      <c r="D29" s="71" t="s">
        <v>669</v>
      </c>
      <c r="E29" s="73" t="s">
        <v>676</v>
      </c>
    </row>
    <row r="30" spans="1:5" x14ac:dyDescent="0.25">
      <c r="A30" s="255" t="s">
        <v>52</v>
      </c>
      <c r="B30" s="70" t="s">
        <v>672</v>
      </c>
      <c r="C30" s="70" t="s">
        <v>12</v>
      </c>
      <c r="D30" s="71" t="s">
        <v>672</v>
      </c>
      <c r="E30" s="73" t="s">
        <v>684</v>
      </c>
    </row>
    <row r="31" spans="1:5" ht="24" x14ac:dyDescent="0.25">
      <c r="A31" s="255" t="s">
        <v>55</v>
      </c>
      <c r="B31" s="70" t="s">
        <v>690</v>
      </c>
      <c r="C31" s="70" t="s">
        <v>675</v>
      </c>
      <c r="D31" s="71" t="s">
        <v>672</v>
      </c>
      <c r="E31" s="73" t="s">
        <v>675</v>
      </c>
    </row>
    <row r="32" spans="1:5" x14ac:dyDescent="0.25">
      <c r="A32" s="255" t="s">
        <v>56</v>
      </c>
      <c r="B32" s="70" t="s">
        <v>669</v>
      </c>
      <c r="C32" s="70" t="s">
        <v>691</v>
      </c>
      <c r="D32" s="262" t="s">
        <v>669</v>
      </c>
      <c r="E32" s="73" t="s">
        <v>684</v>
      </c>
    </row>
    <row r="33" spans="1:5" ht="24" x14ac:dyDescent="0.25">
      <c r="A33" s="255" t="s">
        <v>57</v>
      </c>
      <c r="B33" s="257">
        <v>0.25</v>
      </c>
      <c r="C33" s="70" t="s">
        <v>676</v>
      </c>
      <c r="D33" s="262">
        <v>0.25</v>
      </c>
      <c r="E33" s="73" t="s">
        <v>676</v>
      </c>
    </row>
    <row r="34" spans="1:5" x14ac:dyDescent="0.25">
      <c r="A34" s="255" t="s">
        <v>58</v>
      </c>
      <c r="B34" s="263"/>
      <c r="C34" s="264"/>
      <c r="D34" s="263"/>
      <c r="E34" s="265"/>
    </row>
    <row r="35" spans="1:5" ht="18" customHeight="1" x14ac:dyDescent="0.25">
      <c r="A35" s="258" t="s">
        <v>692</v>
      </c>
      <c r="B35" s="70" t="s">
        <v>677</v>
      </c>
      <c r="C35" s="70" t="s">
        <v>674</v>
      </c>
      <c r="D35" s="71" t="s">
        <v>672</v>
      </c>
      <c r="E35" s="73" t="s">
        <v>693</v>
      </c>
    </row>
    <row r="36" spans="1:5" ht="17.25" customHeight="1" x14ac:dyDescent="0.25">
      <c r="A36" s="258" t="s">
        <v>694</v>
      </c>
      <c r="B36" s="70" t="s">
        <v>677</v>
      </c>
      <c r="C36" s="266" t="s">
        <v>674</v>
      </c>
      <c r="D36" s="70" t="s">
        <v>669</v>
      </c>
      <c r="E36" s="394" t="s">
        <v>695</v>
      </c>
    </row>
    <row r="37" spans="1:5" ht="17.25" customHeight="1" thickBot="1" x14ac:dyDescent="0.3">
      <c r="A37" s="258"/>
      <c r="B37" s="70"/>
      <c r="C37" s="70"/>
      <c r="D37" s="70"/>
      <c r="E37" s="394"/>
    </row>
    <row r="38" spans="1:5" ht="37.5" customHeight="1" x14ac:dyDescent="0.25">
      <c r="A38" s="1232" t="s">
        <v>1123</v>
      </c>
      <c r="B38" s="1233"/>
      <c r="C38" s="1233"/>
      <c r="D38" s="1233"/>
      <c r="E38" s="1233"/>
    </row>
    <row r="39" spans="1:5" ht="15" customHeight="1" x14ac:dyDescent="0.25">
      <c r="A39" s="1234" t="s">
        <v>1</v>
      </c>
      <c r="B39" s="1238" t="s">
        <v>666</v>
      </c>
      <c r="C39" s="1239"/>
      <c r="D39" s="1240" t="s">
        <v>667</v>
      </c>
      <c r="E39" s="1241"/>
    </row>
    <row r="40" spans="1:5" ht="24.75" x14ac:dyDescent="0.25">
      <c r="A40" s="1235"/>
      <c r="B40" s="969" t="s">
        <v>668</v>
      </c>
      <c r="C40" s="969" t="s">
        <v>1239</v>
      </c>
      <c r="D40" s="971" t="s">
        <v>668</v>
      </c>
      <c r="E40" s="970" t="s">
        <v>1239</v>
      </c>
    </row>
    <row r="41" spans="1:5" x14ac:dyDescent="0.25">
      <c r="A41" s="255" t="s">
        <v>59</v>
      </c>
      <c r="B41" s="70" t="s">
        <v>669</v>
      </c>
      <c r="C41" s="70" t="s">
        <v>675</v>
      </c>
      <c r="D41" s="71" t="s">
        <v>669</v>
      </c>
      <c r="E41" s="73" t="s">
        <v>696</v>
      </c>
    </row>
    <row r="42" spans="1:5" x14ac:dyDescent="0.25">
      <c r="A42" s="255" t="s">
        <v>60</v>
      </c>
      <c r="B42" s="70" t="s">
        <v>669</v>
      </c>
      <c r="C42" s="70" t="s">
        <v>12</v>
      </c>
      <c r="D42" s="71" t="s">
        <v>669</v>
      </c>
      <c r="E42" s="73" t="s">
        <v>12</v>
      </c>
    </row>
    <row r="43" spans="1:5" x14ac:dyDescent="0.25">
      <c r="A43" s="255" t="s">
        <v>61</v>
      </c>
      <c r="B43" s="70"/>
      <c r="C43" s="70"/>
      <c r="D43" s="260"/>
      <c r="E43" s="261"/>
    </row>
    <row r="44" spans="1:5" ht="25.5" x14ac:dyDescent="0.25">
      <c r="A44" s="258" t="s">
        <v>644</v>
      </c>
      <c r="B44" s="70" t="s">
        <v>1483</v>
      </c>
      <c r="C44" s="70" t="s">
        <v>697</v>
      </c>
      <c r="D44" s="71" t="s">
        <v>1484</v>
      </c>
      <c r="E44" s="73" t="s">
        <v>698</v>
      </c>
    </row>
    <row r="45" spans="1:5" x14ac:dyDescent="0.25">
      <c r="A45" s="258" t="s">
        <v>1479</v>
      </c>
      <c r="B45" s="70" t="s">
        <v>9</v>
      </c>
      <c r="C45" s="70" t="s">
        <v>9</v>
      </c>
      <c r="D45" s="71" t="s">
        <v>9</v>
      </c>
      <c r="E45" s="73" t="s">
        <v>9</v>
      </c>
    </row>
    <row r="46" spans="1:5" ht="24" x14ac:dyDescent="0.25">
      <c r="A46" s="255" t="s">
        <v>62</v>
      </c>
      <c r="B46" s="70" t="s">
        <v>677</v>
      </c>
      <c r="C46" s="70" t="s">
        <v>674</v>
      </c>
      <c r="D46" s="71" t="s">
        <v>672</v>
      </c>
      <c r="E46" s="73" t="s">
        <v>699</v>
      </c>
    </row>
    <row r="47" spans="1:5" x14ac:dyDescent="0.25">
      <c r="A47" s="255" t="s">
        <v>63</v>
      </c>
      <c r="B47" s="485"/>
      <c r="C47" s="485"/>
      <c r="D47" s="486"/>
      <c r="E47" s="487"/>
    </row>
    <row r="48" spans="1:5" ht="24" x14ac:dyDescent="0.25">
      <c r="A48" s="258" t="s">
        <v>646</v>
      </c>
      <c r="B48" s="70" t="s">
        <v>700</v>
      </c>
      <c r="C48" s="70" t="s">
        <v>675</v>
      </c>
      <c r="D48" s="71" t="s">
        <v>672</v>
      </c>
      <c r="E48" s="73" t="s">
        <v>701</v>
      </c>
    </row>
    <row r="49" spans="1:5" ht="25.5" x14ac:dyDescent="0.25">
      <c r="A49" s="258" t="s">
        <v>648</v>
      </c>
      <c r="B49" s="70" t="s">
        <v>1485</v>
      </c>
      <c r="C49" s="70" t="s">
        <v>1485</v>
      </c>
      <c r="D49" s="71" t="s">
        <v>1486</v>
      </c>
      <c r="E49" s="73" t="s">
        <v>39</v>
      </c>
    </row>
    <row r="50" spans="1:5" ht="24" x14ac:dyDescent="0.25">
      <c r="A50" s="255" t="s">
        <v>65</v>
      </c>
      <c r="B50" s="70" t="s">
        <v>687</v>
      </c>
      <c r="C50" s="70" t="s">
        <v>678</v>
      </c>
      <c r="D50" s="71" t="s">
        <v>687</v>
      </c>
      <c r="E50" s="73" t="s">
        <v>681</v>
      </c>
    </row>
    <row r="51" spans="1:5" x14ac:dyDescent="0.25">
      <c r="A51" s="255" t="s">
        <v>66</v>
      </c>
      <c r="B51" s="70" t="s">
        <v>672</v>
      </c>
      <c r="C51" s="70" t="s">
        <v>1487</v>
      </c>
      <c r="D51" s="71" t="s">
        <v>672</v>
      </c>
      <c r="E51" s="73" t="s">
        <v>673</v>
      </c>
    </row>
    <row r="52" spans="1:5" ht="25.5" x14ac:dyDescent="0.25">
      <c r="A52" s="255" t="s">
        <v>67</v>
      </c>
      <c r="B52" s="70" t="s">
        <v>1488</v>
      </c>
      <c r="C52" s="70" t="s">
        <v>675</v>
      </c>
      <c r="D52" s="71" t="s">
        <v>1489</v>
      </c>
      <c r="E52" s="73" t="s">
        <v>678</v>
      </c>
    </row>
    <row r="53" spans="1:5" x14ac:dyDescent="0.25">
      <c r="A53" s="255" t="s">
        <v>69</v>
      </c>
      <c r="B53" s="70" t="s">
        <v>669</v>
      </c>
      <c r="C53" s="70" t="s">
        <v>674</v>
      </c>
      <c r="D53" s="71" t="s">
        <v>669</v>
      </c>
      <c r="E53" s="73" t="s">
        <v>681</v>
      </c>
    </row>
    <row r="54" spans="1:5" x14ac:dyDescent="0.25">
      <c r="A54" s="255" t="s">
        <v>70</v>
      </c>
      <c r="B54" s="70" t="s">
        <v>669</v>
      </c>
      <c r="C54" s="70" t="s">
        <v>678</v>
      </c>
      <c r="D54" s="71" t="s">
        <v>669</v>
      </c>
      <c r="E54" s="73" t="s">
        <v>678</v>
      </c>
    </row>
    <row r="55" spans="1:5" ht="24" x14ac:dyDescent="0.25">
      <c r="A55" s="255" t="s">
        <v>71</v>
      </c>
      <c r="B55" s="70" t="s">
        <v>677</v>
      </c>
      <c r="C55" s="70" t="s">
        <v>675</v>
      </c>
      <c r="D55" s="71" t="s">
        <v>669</v>
      </c>
      <c r="E55" s="73" t="s">
        <v>702</v>
      </c>
    </row>
    <row r="56" spans="1:5" ht="31.5" customHeight="1" x14ac:dyDescent="0.25">
      <c r="A56" s="255" t="s">
        <v>72</v>
      </c>
      <c r="B56" s="70" t="s">
        <v>1490</v>
      </c>
      <c r="C56" s="70" t="s">
        <v>703</v>
      </c>
      <c r="D56" s="71" t="s">
        <v>669</v>
      </c>
      <c r="E56" s="73" t="s">
        <v>684</v>
      </c>
    </row>
    <row r="57" spans="1:5" ht="30" customHeight="1" x14ac:dyDescent="0.25">
      <c r="A57" s="255" t="s">
        <v>74</v>
      </c>
      <c r="B57" s="70" t="s">
        <v>1491</v>
      </c>
      <c r="C57" s="70" t="s">
        <v>678</v>
      </c>
      <c r="D57" s="71" t="s">
        <v>672</v>
      </c>
      <c r="E57" s="73" t="s">
        <v>673</v>
      </c>
    </row>
    <row r="58" spans="1:5" x14ac:dyDescent="0.25">
      <c r="A58" s="255" t="s">
        <v>75</v>
      </c>
      <c r="B58" s="70"/>
      <c r="C58" s="70"/>
      <c r="D58" s="486"/>
      <c r="E58" s="73"/>
    </row>
    <row r="59" spans="1:5" ht="24" x14ac:dyDescent="0.25">
      <c r="A59" s="258" t="s">
        <v>610</v>
      </c>
      <c r="B59" s="70" t="s">
        <v>672</v>
      </c>
      <c r="C59" s="70" t="s">
        <v>689</v>
      </c>
      <c r="D59" s="71" t="s">
        <v>672</v>
      </c>
      <c r="E59" s="73" t="s">
        <v>1241</v>
      </c>
    </row>
    <row r="60" spans="1:5" x14ac:dyDescent="0.25">
      <c r="A60" s="258" t="s">
        <v>1480</v>
      </c>
      <c r="B60" s="70" t="s">
        <v>9</v>
      </c>
      <c r="C60" s="70" t="s">
        <v>9</v>
      </c>
      <c r="D60" s="71" t="s">
        <v>9</v>
      </c>
      <c r="E60" s="73" t="s">
        <v>9</v>
      </c>
    </row>
    <row r="61" spans="1:5" x14ac:dyDescent="0.25">
      <c r="A61" s="255" t="s">
        <v>76</v>
      </c>
      <c r="B61" s="70" t="s">
        <v>1478</v>
      </c>
      <c r="C61" s="70" t="s">
        <v>1478</v>
      </c>
      <c r="D61" s="71" t="s">
        <v>672</v>
      </c>
      <c r="E61" s="73" t="s">
        <v>704</v>
      </c>
    </row>
    <row r="62" spans="1:5" ht="24" x14ac:dyDescent="0.25">
      <c r="A62" s="255" t="s">
        <v>78</v>
      </c>
      <c r="B62" s="70" t="s">
        <v>669</v>
      </c>
      <c r="C62" s="70" t="s">
        <v>705</v>
      </c>
      <c r="D62" s="71" t="s">
        <v>669</v>
      </c>
      <c r="E62" s="73" t="s">
        <v>706</v>
      </c>
    </row>
    <row r="63" spans="1:5" ht="24" x14ac:dyDescent="0.25">
      <c r="A63" s="255" t="s">
        <v>79</v>
      </c>
      <c r="B63" s="70" t="s">
        <v>669</v>
      </c>
      <c r="C63" s="70" t="s">
        <v>675</v>
      </c>
      <c r="D63" s="71" t="s">
        <v>672</v>
      </c>
      <c r="E63" s="73" t="s">
        <v>707</v>
      </c>
    </row>
    <row r="64" spans="1:5" ht="25.5" x14ac:dyDescent="0.25">
      <c r="A64" s="255" t="s">
        <v>80</v>
      </c>
      <c r="B64" s="70" t="s">
        <v>672</v>
      </c>
      <c r="C64" s="70" t="s">
        <v>699</v>
      </c>
      <c r="D64" s="71" t="s">
        <v>672</v>
      </c>
      <c r="E64" s="73" t="s">
        <v>1492</v>
      </c>
    </row>
    <row r="65" spans="1:5" ht="24" x14ac:dyDescent="0.25">
      <c r="A65" s="255" t="s">
        <v>81</v>
      </c>
      <c r="B65" s="259">
        <v>75</v>
      </c>
      <c r="C65" s="70" t="s">
        <v>676</v>
      </c>
      <c r="D65" s="907" t="s">
        <v>1887</v>
      </c>
      <c r="E65" s="73" t="s">
        <v>676</v>
      </c>
    </row>
    <row r="66" spans="1:5" x14ac:dyDescent="0.25">
      <c r="A66" s="255" t="s">
        <v>83</v>
      </c>
      <c r="B66" s="70"/>
      <c r="C66" s="70"/>
      <c r="D66" s="71"/>
      <c r="E66" s="73"/>
    </row>
    <row r="67" spans="1:5" x14ac:dyDescent="0.25">
      <c r="A67" s="258" t="s">
        <v>445</v>
      </c>
      <c r="B67" s="70" t="s">
        <v>669</v>
      </c>
      <c r="C67" s="70" t="s">
        <v>675</v>
      </c>
      <c r="D67" s="71" t="s">
        <v>669</v>
      </c>
      <c r="E67" s="73" t="s">
        <v>681</v>
      </c>
    </row>
    <row r="68" spans="1:5" x14ac:dyDescent="0.25">
      <c r="A68" s="258" t="s">
        <v>1481</v>
      </c>
      <c r="B68" s="70" t="s">
        <v>9</v>
      </c>
      <c r="C68" s="70" t="s">
        <v>9</v>
      </c>
      <c r="D68" s="71" t="s">
        <v>9</v>
      </c>
      <c r="E68" s="73" t="s">
        <v>9</v>
      </c>
    </row>
    <row r="69" spans="1:5" ht="36" x14ac:dyDescent="0.25">
      <c r="A69" s="255" t="s">
        <v>85</v>
      </c>
      <c r="B69" s="70" t="s">
        <v>708</v>
      </c>
      <c r="C69" s="266" t="s">
        <v>1493</v>
      </c>
      <c r="D69" s="70" t="s">
        <v>672</v>
      </c>
      <c r="E69" s="394" t="s">
        <v>684</v>
      </c>
    </row>
    <row r="70" spans="1:5" x14ac:dyDescent="0.25">
      <c r="A70" s="255" t="s">
        <v>87</v>
      </c>
      <c r="B70" s="267">
        <v>0.33300000000000002</v>
      </c>
      <c r="C70" s="266" t="s">
        <v>12</v>
      </c>
      <c r="D70" s="70" t="s">
        <v>1494</v>
      </c>
      <c r="E70" s="394" t="s">
        <v>679</v>
      </c>
    </row>
    <row r="71" spans="1:5" ht="15.75" thickBot="1" x14ac:dyDescent="0.3">
      <c r="A71" s="255"/>
      <c r="B71" s="267"/>
      <c r="C71" s="70"/>
      <c r="D71" s="70"/>
      <c r="E71" s="394"/>
    </row>
    <row r="72" spans="1:5" ht="37.5" customHeight="1" x14ac:dyDescent="0.25">
      <c r="A72" s="1232" t="s">
        <v>1123</v>
      </c>
      <c r="B72" s="1233"/>
      <c r="C72" s="1233"/>
      <c r="D72" s="1233"/>
      <c r="E72" s="1233"/>
    </row>
    <row r="73" spans="1:5" ht="15" customHeight="1" x14ac:dyDescent="0.25">
      <c r="A73" s="1234" t="s">
        <v>1</v>
      </c>
      <c r="B73" s="1238" t="s">
        <v>666</v>
      </c>
      <c r="C73" s="1239"/>
      <c r="D73" s="1240" t="s">
        <v>667</v>
      </c>
      <c r="E73" s="1241"/>
    </row>
    <row r="74" spans="1:5" ht="24.75" x14ac:dyDescent="0.25">
      <c r="A74" s="1235"/>
      <c r="B74" s="969" t="s">
        <v>668</v>
      </c>
      <c r="C74" s="969" t="s">
        <v>1239</v>
      </c>
      <c r="D74" s="971" t="s">
        <v>668</v>
      </c>
      <c r="E74" s="970" t="s">
        <v>1239</v>
      </c>
    </row>
    <row r="75" spans="1:5" x14ac:dyDescent="0.25">
      <c r="A75" s="255" t="s">
        <v>1495</v>
      </c>
      <c r="B75" s="70"/>
      <c r="C75" s="266"/>
      <c r="D75" s="70"/>
      <c r="E75" s="73"/>
    </row>
    <row r="76" spans="1:5" ht="36" x14ac:dyDescent="0.25">
      <c r="A76" s="258" t="s">
        <v>709</v>
      </c>
      <c r="B76" s="70" t="s">
        <v>1242</v>
      </c>
      <c r="C76" s="266" t="s">
        <v>678</v>
      </c>
      <c r="D76" s="70" t="s">
        <v>672</v>
      </c>
      <c r="E76" s="73" t="s">
        <v>678</v>
      </c>
    </row>
    <row r="77" spans="1:5" ht="25.5" x14ac:dyDescent="0.25">
      <c r="A77" s="258" t="s">
        <v>1482</v>
      </c>
      <c r="B77" s="20" t="s">
        <v>9</v>
      </c>
      <c r="C77" s="268" t="s">
        <v>9</v>
      </c>
      <c r="D77" s="20" t="s">
        <v>9</v>
      </c>
      <c r="E77" s="21" t="s">
        <v>9</v>
      </c>
    </row>
    <row r="78" spans="1:5" x14ac:dyDescent="0.25">
      <c r="A78" s="269" t="s">
        <v>89</v>
      </c>
      <c r="B78" s="75" t="s">
        <v>669</v>
      </c>
      <c r="C78" s="75" t="s">
        <v>678</v>
      </c>
      <c r="D78" s="270" t="s">
        <v>669</v>
      </c>
      <c r="E78" s="271" t="s">
        <v>678</v>
      </c>
    </row>
    <row r="79" spans="1:5" x14ac:dyDescent="0.25">
      <c r="A79" s="1236" t="s">
        <v>346</v>
      </c>
      <c r="B79" s="1237"/>
      <c r="C79" s="1237"/>
      <c r="D79" s="1237"/>
      <c r="E79" s="1237"/>
    </row>
  </sheetData>
  <customSheetViews>
    <customSheetView guid="{CDACE462-E102-46FB-B7AD-F64470052348}" showPageBreaks="1" printArea="1">
      <selection sqref="A1:E1"/>
      <rowBreaks count="1" manualBreakCount="1">
        <brk id="37" max="16383" man="1"/>
      </rowBreaks>
      <pageMargins left="0.7" right="0.7" top="0.75" bottom="0.75" header="0.3" footer="0.3"/>
      <pageSetup orientation="portrait" r:id="rId1"/>
    </customSheetView>
    <customSheetView guid="{637755B1-4BDF-461E-9042-7506CE7F45C7}" showPageBreaks="1" printArea="1">
      <selection sqref="A1:E1"/>
      <rowBreaks count="1" manualBreakCount="1">
        <brk id="37" max="16383" man="1"/>
      </rowBreaks>
      <pageMargins left="0.7" right="0.7" top="0.75" bottom="0.75" header="0.3" footer="0.3"/>
      <pageSetup orientation="portrait" r:id="rId2"/>
    </customSheetView>
  </customSheetViews>
  <mergeCells count="13">
    <mergeCell ref="A72:E72"/>
    <mergeCell ref="A73:A74"/>
    <mergeCell ref="A79:E79"/>
    <mergeCell ref="A1:E1"/>
    <mergeCell ref="A2:A3"/>
    <mergeCell ref="B2:C2"/>
    <mergeCell ref="D2:E2"/>
    <mergeCell ref="A38:E38"/>
    <mergeCell ref="A39:A40"/>
    <mergeCell ref="B39:C39"/>
    <mergeCell ref="D39:E39"/>
    <mergeCell ref="B73:C73"/>
    <mergeCell ref="D73:E73"/>
  </mergeCells>
  <pageMargins left="0.7" right="0.7" top="0.75" bottom="0.75" header="0.3" footer="0.3"/>
  <pageSetup scale="98" orientation="portrait" r:id="rId3"/>
  <rowBreaks count="2" manualBreakCount="2">
    <brk id="37" max="16383" man="1"/>
    <brk id="71" max="4" man="1"/>
  </rowBreaks>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59"/>
  <sheetViews>
    <sheetView zoomScaleNormal="100" workbookViewId="0">
      <selection sqref="A1:E1"/>
    </sheetView>
  </sheetViews>
  <sheetFormatPr defaultRowHeight="15" x14ac:dyDescent="0.25"/>
  <cols>
    <col min="1" max="1" width="16.85546875" style="90" customWidth="1"/>
    <col min="2" max="2" width="20.28515625" style="90" customWidth="1"/>
    <col min="3" max="3" width="18.5703125" style="90" customWidth="1"/>
    <col min="4" max="4" width="21.7109375" style="90" customWidth="1"/>
    <col min="5" max="5" width="12.42578125" style="90" customWidth="1"/>
    <col min="6" max="6" width="9.140625" style="106"/>
    <col min="7" max="7" width="20.42578125" style="106" customWidth="1"/>
    <col min="8" max="8" width="21" style="106" customWidth="1"/>
    <col min="9" max="9" width="22.140625" style="106" customWidth="1"/>
    <col min="10" max="10" width="15.140625" style="106" customWidth="1"/>
    <col min="11" max="16384" width="9.140625" style="106"/>
  </cols>
  <sheetData>
    <row r="1" spans="1:12" ht="37.5" customHeight="1" x14ac:dyDescent="0.25">
      <c r="A1" s="1142" t="s">
        <v>710</v>
      </c>
      <c r="B1" s="1143"/>
      <c r="C1" s="1143"/>
      <c r="D1" s="1143"/>
      <c r="E1" s="1144"/>
      <c r="F1" s="281"/>
      <c r="G1" s="281"/>
      <c r="H1" s="281"/>
      <c r="I1" s="281"/>
      <c r="J1" s="281"/>
      <c r="K1" s="281"/>
      <c r="L1" s="281"/>
    </row>
    <row r="2" spans="1:12" ht="15" customHeight="1" x14ac:dyDescent="0.25">
      <c r="A2" s="82"/>
      <c r="B2" s="1134" t="s">
        <v>711</v>
      </c>
      <c r="C2" s="1134"/>
      <c r="D2" s="1135"/>
      <c r="E2" s="1242" t="s">
        <v>712</v>
      </c>
      <c r="F2" s="281"/>
      <c r="G2" s="1244"/>
      <c r="H2" s="1244"/>
      <c r="I2" s="1244"/>
      <c r="J2" s="1244"/>
      <c r="K2" s="281"/>
      <c r="L2" s="281"/>
    </row>
    <row r="3" spans="1:12" ht="41.1" customHeight="1" x14ac:dyDescent="0.25">
      <c r="A3" s="92" t="s">
        <v>1</v>
      </c>
      <c r="B3" s="430" t="s">
        <v>713</v>
      </c>
      <c r="C3" s="430" t="s">
        <v>714</v>
      </c>
      <c r="D3" s="431" t="s">
        <v>715</v>
      </c>
      <c r="E3" s="1243"/>
      <c r="F3" s="281"/>
      <c r="G3" s="437"/>
      <c r="H3" s="437"/>
      <c r="I3" s="437"/>
      <c r="J3" s="1244"/>
      <c r="K3" s="281"/>
      <c r="L3" s="281"/>
    </row>
    <row r="4" spans="1:12" x14ac:dyDescent="0.25">
      <c r="A4" s="82" t="s">
        <v>7</v>
      </c>
      <c r="B4" s="95" t="s">
        <v>716</v>
      </c>
      <c r="C4" s="275" t="s">
        <v>382</v>
      </c>
      <c r="D4" s="275" t="s">
        <v>717</v>
      </c>
      <c r="E4" s="276" t="s">
        <v>382</v>
      </c>
      <c r="F4" s="281"/>
      <c r="G4" s="221"/>
      <c r="H4" s="221"/>
      <c r="I4" s="221"/>
      <c r="J4" s="221"/>
      <c r="K4" s="281"/>
      <c r="L4" s="281"/>
    </row>
    <row r="5" spans="1:12" x14ac:dyDescent="0.25">
      <c r="A5" s="82" t="s">
        <v>10</v>
      </c>
      <c r="B5" s="277" t="s">
        <v>718</v>
      </c>
      <c r="C5" s="95" t="s">
        <v>382</v>
      </c>
      <c r="D5" s="95" t="s">
        <v>39</v>
      </c>
      <c r="E5" s="278" t="s">
        <v>717</v>
      </c>
      <c r="F5" s="281"/>
      <c r="G5" s="221"/>
      <c r="H5" s="221"/>
      <c r="I5" s="221"/>
      <c r="J5" s="221"/>
      <c r="K5" s="281"/>
      <c r="L5" s="281"/>
    </row>
    <row r="6" spans="1:12" x14ac:dyDescent="0.25">
      <c r="A6" s="82" t="s">
        <v>14</v>
      </c>
      <c r="B6" s="277" t="s">
        <v>716</v>
      </c>
      <c r="C6" s="95" t="s">
        <v>382</v>
      </c>
      <c r="D6" s="95" t="s">
        <v>716</v>
      </c>
      <c r="E6" s="278" t="s">
        <v>717</v>
      </c>
      <c r="F6" s="281"/>
      <c r="G6" s="282"/>
      <c r="H6" s="282"/>
      <c r="I6" s="282"/>
      <c r="J6" s="221"/>
      <c r="K6" s="281"/>
      <c r="L6" s="281"/>
    </row>
    <row r="7" spans="1:12" x14ac:dyDescent="0.25">
      <c r="A7" s="82" t="s">
        <v>17</v>
      </c>
      <c r="B7" s="277" t="s">
        <v>716</v>
      </c>
      <c r="C7" s="95" t="s">
        <v>382</v>
      </c>
      <c r="D7" s="95" t="s">
        <v>716</v>
      </c>
      <c r="E7" s="278" t="s">
        <v>717</v>
      </c>
      <c r="F7" s="281"/>
      <c r="G7" s="282"/>
      <c r="H7" s="282"/>
      <c r="I7" s="282"/>
      <c r="J7" s="221"/>
      <c r="K7" s="281"/>
      <c r="L7" s="281"/>
    </row>
    <row r="8" spans="1:12" x14ac:dyDescent="0.25">
      <c r="A8" s="82" t="s">
        <v>135</v>
      </c>
      <c r="B8" s="277" t="s">
        <v>716</v>
      </c>
      <c r="C8" s="277" t="s">
        <v>716</v>
      </c>
      <c r="D8" s="95" t="s">
        <v>716</v>
      </c>
      <c r="E8" s="278" t="s">
        <v>717</v>
      </c>
      <c r="F8" s="281"/>
      <c r="G8" s="282"/>
      <c r="H8" s="282"/>
      <c r="I8" s="282"/>
      <c r="J8" s="221"/>
      <c r="K8" s="281"/>
      <c r="L8" s="281"/>
    </row>
    <row r="9" spans="1:12" x14ac:dyDescent="0.25">
      <c r="A9" s="82" t="s">
        <v>136</v>
      </c>
      <c r="B9" s="277" t="s">
        <v>716</v>
      </c>
      <c r="C9" s="95" t="s">
        <v>382</v>
      </c>
      <c r="D9" s="95" t="s">
        <v>716</v>
      </c>
      <c r="E9" s="278" t="s">
        <v>717</v>
      </c>
      <c r="F9" s="281"/>
      <c r="G9" s="282"/>
      <c r="H9" s="282"/>
      <c r="I9" s="282"/>
      <c r="J9" s="221"/>
      <c r="K9" s="281"/>
      <c r="L9" s="281"/>
    </row>
    <row r="10" spans="1:12" x14ac:dyDescent="0.25">
      <c r="A10" s="82" t="s">
        <v>25</v>
      </c>
      <c r="B10" s="277" t="s">
        <v>717</v>
      </c>
      <c r="C10" s="95" t="s">
        <v>382</v>
      </c>
      <c r="D10" s="277" t="s">
        <v>717</v>
      </c>
      <c r="E10" s="278" t="s">
        <v>717</v>
      </c>
      <c r="F10" s="281"/>
      <c r="G10" s="282"/>
      <c r="H10" s="282"/>
      <c r="I10" s="282"/>
      <c r="J10" s="221"/>
      <c r="K10" s="281"/>
      <c r="L10" s="281"/>
    </row>
    <row r="11" spans="1:12" x14ac:dyDescent="0.25">
      <c r="A11" s="82" t="s">
        <v>27</v>
      </c>
      <c r="B11" s="95" t="s">
        <v>716</v>
      </c>
      <c r="C11" s="95" t="s">
        <v>382</v>
      </c>
      <c r="D11" s="95" t="s">
        <v>716</v>
      </c>
      <c r="E11" s="278" t="s">
        <v>717</v>
      </c>
      <c r="F11" s="281"/>
      <c r="G11" s="281"/>
      <c r="H11" s="281"/>
      <c r="I11" s="281"/>
      <c r="J11" s="281"/>
      <c r="K11" s="281"/>
      <c r="L11" s="281"/>
    </row>
    <row r="12" spans="1:12" x14ac:dyDescent="0.25">
      <c r="A12" s="82" t="s">
        <v>139</v>
      </c>
      <c r="B12" s="95" t="s">
        <v>716</v>
      </c>
      <c r="C12" s="95" t="s">
        <v>382</v>
      </c>
      <c r="D12" s="95" t="s">
        <v>39</v>
      </c>
      <c r="E12" s="278" t="s">
        <v>717</v>
      </c>
      <c r="F12" s="281"/>
      <c r="G12" s="281"/>
      <c r="H12" s="281"/>
      <c r="I12" s="281"/>
      <c r="J12" s="281"/>
      <c r="K12" s="281"/>
      <c r="L12" s="281"/>
    </row>
    <row r="13" spans="1:12" x14ac:dyDescent="0.25">
      <c r="A13" s="82" t="s">
        <v>31</v>
      </c>
      <c r="B13" s="95" t="s">
        <v>716</v>
      </c>
      <c r="C13" s="95" t="s">
        <v>382</v>
      </c>
      <c r="D13" s="95" t="s">
        <v>716</v>
      </c>
      <c r="E13" s="278" t="s">
        <v>717</v>
      </c>
      <c r="F13" s="281"/>
      <c r="G13" s="281"/>
      <c r="H13" s="281"/>
      <c r="I13" s="281"/>
      <c r="J13" s="281"/>
      <c r="K13" s="281"/>
      <c r="L13" s="281"/>
    </row>
    <row r="14" spans="1:12" x14ac:dyDescent="0.25">
      <c r="A14" s="82" t="s">
        <v>33</v>
      </c>
      <c r="B14" s="95" t="s">
        <v>716</v>
      </c>
      <c r="C14" s="95" t="s">
        <v>382</v>
      </c>
      <c r="D14" s="95" t="s">
        <v>39</v>
      </c>
      <c r="E14" s="278" t="s">
        <v>717</v>
      </c>
      <c r="F14" s="281"/>
      <c r="G14" s="281"/>
      <c r="H14" s="281"/>
      <c r="I14" s="281"/>
      <c r="J14" s="281"/>
      <c r="K14" s="281"/>
      <c r="L14" s="281"/>
    </row>
    <row r="15" spans="1:12" x14ac:dyDescent="0.25">
      <c r="A15" s="82" t="s">
        <v>34</v>
      </c>
      <c r="B15" s="95" t="s">
        <v>717</v>
      </c>
      <c r="C15" s="95" t="s">
        <v>382</v>
      </c>
      <c r="D15" s="95" t="s">
        <v>716</v>
      </c>
      <c r="E15" s="278" t="s">
        <v>717</v>
      </c>
    </row>
    <row r="16" spans="1:12" x14ac:dyDescent="0.25">
      <c r="A16" s="82" t="s">
        <v>35</v>
      </c>
      <c r="B16" s="95" t="s">
        <v>717</v>
      </c>
      <c r="C16" s="95" t="s">
        <v>382</v>
      </c>
      <c r="D16" s="277" t="s">
        <v>716</v>
      </c>
      <c r="E16" s="278" t="s">
        <v>717</v>
      </c>
      <c r="F16" s="280"/>
    </row>
    <row r="17" spans="1:7" x14ac:dyDescent="0.25">
      <c r="A17" s="82" t="s">
        <v>37</v>
      </c>
      <c r="B17" s="95" t="s">
        <v>716</v>
      </c>
      <c r="C17" s="95" t="s">
        <v>382</v>
      </c>
      <c r="D17" s="95" t="s">
        <v>716</v>
      </c>
      <c r="E17" s="278" t="s">
        <v>717</v>
      </c>
    </row>
    <row r="18" spans="1:7" x14ac:dyDescent="0.25">
      <c r="A18" s="82" t="s">
        <v>40</v>
      </c>
      <c r="B18" s="95" t="s">
        <v>716</v>
      </c>
      <c r="C18" s="95" t="s">
        <v>382</v>
      </c>
      <c r="D18" s="95" t="s">
        <v>716</v>
      </c>
      <c r="E18" s="278" t="s">
        <v>717</v>
      </c>
    </row>
    <row r="19" spans="1:7" x14ac:dyDescent="0.25">
      <c r="A19" s="82" t="s">
        <v>41</v>
      </c>
      <c r="B19" s="95" t="s">
        <v>717</v>
      </c>
      <c r="C19" s="95" t="s">
        <v>382</v>
      </c>
      <c r="D19" s="95" t="s">
        <v>716</v>
      </c>
      <c r="E19" s="278" t="s">
        <v>717</v>
      </c>
      <c r="G19" s="280"/>
    </row>
    <row r="20" spans="1:7" x14ac:dyDescent="0.25">
      <c r="A20" s="82" t="s">
        <v>42</v>
      </c>
      <c r="B20" s="95" t="s">
        <v>716</v>
      </c>
      <c r="C20" s="95" t="s">
        <v>382</v>
      </c>
      <c r="D20" s="277" t="s">
        <v>716</v>
      </c>
      <c r="E20" s="278" t="s">
        <v>716</v>
      </c>
      <c r="F20" s="280"/>
    </row>
    <row r="21" spans="1:7" x14ac:dyDescent="0.25">
      <c r="A21" s="82" t="s">
        <v>44</v>
      </c>
      <c r="B21" s="95" t="s">
        <v>716</v>
      </c>
      <c r="C21" s="95" t="s">
        <v>382</v>
      </c>
      <c r="D21" s="277" t="s">
        <v>716</v>
      </c>
      <c r="E21" s="278" t="s">
        <v>717</v>
      </c>
    </row>
    <row r="22" spans="1:7" x14ac:dyDescent="0.25">
      <c r="A22" s="82" t="s">
        <v>46</v>
      </c>
      <c r="B22" s="95" t="s">
        <v>716</v>
      </c>
      <c r="C22" s="95" t="s">
        <v>382</v>
      </c>
      <c r="D22" s="95" t="s">
        <v>716</v>
      </c>
      <c r="E22" s="278" t="s">
        <v>717</v>
      </c>
    </row>
    <row r="23" spans="1:7" x14ac:dyDescent="0.25">
      <c r="A23" s="82" t="s">
        <v>47</v>
      </c>
      <c r="B23" s="95" t="s">
        <v>716</v>
      </c>
      <c r="C23" s="95" t="s">
        <v>382</v>
      </c>
      <c r="D23" s="95" t="s">
        <v>716</v>
      </c>
      <c r="E23" s="278" t="s">
        <v>717</v>
      </c>
    </row>
    <row r="24" spans="1:7" x14ac:dyDescent="0.25">
      <c r="A24" s="82" t="s">
        <v>48</v>
      </c>
      <c r="B24" s="95" t="s">
        <v>716</v>
      </c>
      <c r="C24" s="95" t="s">
        <v>382</v>
      </c>
      <c r="D24" s="95" t="s">
        <v>716</v>
      </c>
      <c r="E24" s="278" t="s">
        <v>717</v>
      </c>
    </row>
    <row r="25" spans="1:7" x14ac:dyDescent="0.25">
      <c r="A25" s="82" t="s">
        <v>51</v>
      </c>
      <c r="B25" s="95" t="s">
        <v>717</v>
      </c>
      <c r="C25" s="95" t="s">
        <v>382</v>
      </c>
      <c r="D25" s="95" t="s">
        <v>716</v>
      </c>
      <c r="E25" s="278" t="s">
        <v>717</v>
      </c>
    </row>
    <row r="26" spans="1:7" x14ac:dyDescent="0.25">
      <c r="A26" s="82" t="s">
        <v>52</v>
      </c>
      <c r="B26" s="95" t="s">
        <v>718</v>
      </c>
      <c r="C26" s="95" t="s">
        <v>382</v>
      </c>
      <c r="D26" s="95" t="s">
        <v>716</v>
      </c>
      <c r="E26" s="278" t="s">
        <v>717</v>
      </c>
      <c r="F26" s="280"/>
    </row>
    <row r="27" spans="1:7" x14ac:dyDescent="0.25">
      <c r="A27" s="82" t="s">
        <v>55</v>
      </c>
      <c r="B27" s="95" t="s">
        <v>716</v>
      </c>
      <c r="C27" s="95" t="s">
        <v>382</v>
      </c>
      <c r="D27" s="95" t="s">
        <v>716</v>
      </c>
      <c r="E27" s="278" t="s">
        <v>717</v>
      </c>
    </row>
    <row r="28" spans="1:7" x14ac:dyDescent="0.25">
      <c r="A28" s="82" t="s">
        <v>56</v>
      </c>
      <c r="B28" s="95" t="s">
        <v>716</v>
      </c>
      <c r="C28" s="95" t="s">
        <v>382</v>
      </c>
      <c r="D28" s="95" t="s">
        <v>716</v>
      </c>
      <c r="E28" s="278" t="s">
        <v>717</v>
      </c>
    </row>
    <row r="29" spans="1:7" x14ac:dyDescent="0.25">
      <c r="A29" s="82" t="s">
        <v>57</v>
      </c>
      <c r="B29" s="95" t="s">
        <v>716</v>
      </c>
      <c r="C29" s="95" t="s">
        <v>382</v>
      </c>
      <c r="D29" s="95" t="s">
        <v>716</v>
      </c>
      <c r="E29" s="278" t="s">
        <v>717</v>
      </c>
    </row>
    <row r="30" spans="1:7" x14ac:dyDescent="0.25">
      <c r="A30" s="82" t="s">
        <v>58</v>
      </c>
      <c r="B30" s="95" t="s">
        <v>716</v>
      </c>
      <c r="C30" s="95" t="s">
        <v>382</v>
      </c>
      <c r="D30" s="95" t="s">
        <v>716</v>
      </c>
      <c r="E30" s="278" t="s">
        <v>717</v>
      </c>
    </row>
    <row r="31" spans="1:7" x14ac:dyDescent="0.25">
      <c r="A31" s="82" t="s">
        <v>59</v>
      </c>
      <c r="B31" s="95" t="s">
        <v>716</v>
      </c>
      <c r="C31" s="95" t="s">
        <v>382</v>
      </c>
      <c r="D31" s="95" t="s">
        <v>716</v>
      </c>
      <c r="E31" s="278" t="s">
        <v>717</v>
      </c>
    </row>
    <row r="32" spans="1:7" x14ac:dyDescent="0.25">
      <c r="A32" s="82" t="s">
        <v>60</v>
      </c>
      <c r="B32" s="95" t="s">
        <v>716</v>
      </c>
      <c r="C32" s="95" t="s">
        <v>382</v>
      </c>
      <c r="D32" s="95" t="s">
        <v>716</v>
      </c>
      <c r="E32" s="278" t="s">
        <v>717</v>
      </c>
    </row>
    <row r="33" spans="1:6" x14ac:dyDescent="0.25">
      <c r="A33" s="82" t="s">
        <v>61</v>
      </c>
      <c r="B33" s="95" t="s">
        <v>716</v>
      </c>
      <c r="C33" s="95" t="s">
        <v>382</v>
      </c>
      <c r="D33" s="95" t="s">
        <v>716</v>
      </c>
      <c r="E33" s="278" t="s">
        <v>717</v>
      </c>
    </row>
    <row r="34" spans="1:6" x14ac:dyDescent="0.25">
      <c r="A34" s="82" t="s">
        <v>62</v>
      </c>
      <c r="B34" s="95" t="s">
        <v>716</v>
      </c>
      <c r="C34" s="95" t="s">
        <v>382</v>
      </c>
      <c r="D34" s="95" t="s">
        <v>716</v>
      </c>
      <c r="E34" s="278" t="s">
        <v>717</v>
      </c>
    </row>
    <row r="35" spans="1:6" x14ac:dyDescent="0.25">
      <c r="A35" s="82" t="s">
        <v>63</v>
      </c>
      <c r="B35" s="95" t="s">
        <v>716</v>
      </c>
      <c r="C35" s="95" t="s">
        <v>382</v>
      </c>
      <c r="D35" s="95" t="s">
        <v>716</v>
      </c>
      <c r="E35" s="278" t="s">
        <v>717</v>
      </c>
    </row>
    <row r="36" spans="1:6" x14ac:dyDescent="0.25">
      <c r="A36" s="82" t="s">
        <v>65</v>
      </c>
      <c r="B36" s="95" t="s">
        <v>1496</v>
      </c>
      <c r="C36" s="95" t="s">
        <v>382</v>
      </c>
      <c r="D36" s="95" t="s">
        <v>718</v>
      </c>
      <c r="E36" s="278" t="s">
        <v>1497</v>
      </c>
    </row>
    <row r="37" spans="1:6" x14ac:dyDescent="0.25">
      <c r="A37" s="82" t="s">
        <v>66</v>
      </c>
      <c r="B37" s="95" t="s">
        <v>716</v>
      </c>
      <c r="C37" s="95" t="s">
        <v>382</v>
      </c>
      <c r="D37" s="95" t="s">
        <v>716</v>
      </c>
      <c r="E37" s="278" t="s">
        <v>382</v>
      </c>
    </row>
    <row r="38" spans="1:6" x14ac:dyDescent="0.25">
      <c r="A38" s="82" t="s">
        <v>67</v>
      </c>
      <c r="B38" s="95" t="s">
        <v>716</v>
      </c>
      <c r="C38" s="95" t="s">
        <v>382</v>
      </c>
      <c r="D38" s="95" t="s">
        <v>716</v>
      </c>
      <c r="E38" s="278" t="s">
        <v>717</v>
      </c>
    </row>
    <row r="39" spans="1:6" x14ac:dyDescent="0.25">
      <c r="A39" s="82" t="s">
        <v>69</v>
      </c>
      <c r="B39" s="95" t="s">
        <v>716</v>
      </c>
      <c r="C39" s="95" t="s">
        <v>382</v>
      </c>
      <c r="D39" s="95" t="s">
        <v>716</v>
      </c>
      <c r="E39" s="278" t="s">
        <v>717</v>
      </c>
    </row>
    <row r="40" spans="1:6" x14ac:dyDescent="0.25">
      <c r="A40" s="82" t="s">
        <v>70</v>
      </c>
      <c r="B40" s="95" t="s">
        <v>716</v>
      </c>
      <c r="C40" s="95" t="s">
        <v>382</v>
      </c>
      <c r="D40" s="95" t="s">
        <v>718</v>
      </c>
      <c r="E40" s="278" t="s">
        <v>717</v>
      </c>
      <c r="F40" s="280"/>
    </row>
    <row r="41" spans="1:6" x14ac:dyDescent="0.25">
      <c r="A41" s="82" t="s">
        <v>71</v>
      </c>
      <c r="B41" s="95" t="s">
        <v>1872</v>
      </c>
      <c r="C41" s="95" t="s">
        <v>717</v>
      </c>
      <c r="D41" s="277" t="s">
        <v>1498</v>
      </c>
      <c r="E41" s="278" t="s">
        <v>717</v>
      </c>
    </row>
    <row r="42" spans="1:6" x14ac:dyDescent="0.25">
      <c r="A42" s="948" t="s">
        <v>72</v>
      </c>
      <c r="B42" s="95" t="s">
        <v>717</v>
      </c>
      <c r="C42" s="95" t="s">
        <v>382</v>
      </c>
      <c r="D42" s="949" t="s">
        <v>716</v>
      </c>
      <c r="E42" s="937" t="s">
        <v>717</v>
      </c>
      <c r="F42" s="280"/>
    </row>
    <row r="43" spans="1:6" ht="15.75" thickBot="1" x14ac:dyDescent="0.3">
      <c r="A43" s="82"/>
      <c r="B43" s="95"/>
      <c r="C43" s="95"/>
      <c r="D43" s="95"/>
      <c r="E43" s="937"/>
      <c r="F43" s="280"/>
    </row>
    <row r="44" spans="1:6" ht="37.5" customHeight="1" x14ac:dyDescent="0.25">
      <c r="A44" s="1142" t="s">
        <v>710</v>
      </c>
      <c r="B44" s="1143"/>
      <c r="C44" s="1143"/>
      <c r="D44" s="1143"/>
      <c r="E44" s="1144"/>
    </row>
    <row r="45" spans="1:6" ht="15" customHeight="1" x14ac:dyDescent="0.25">
      <c r="A45" s="82"/>
      <c r="B45" s="1134" t="s">
        <v>711</v>
      </c>
      <c r="C45" s="1134"/>
      <c r="D45" s="1135"/>
      <c r="E45" s="1242" t="s">
        <v>712</v>
      </c>
    </row>
    <row r="46" spans="1:6" ht="41.1" customHeight="1" x14ac:dyDescent="0.25">
      <c r="A46" s="92" t="s">
        <v>1</v>
      </c>
      <c r="B46" s="972" t="s">
        <v>713</v>
      </c>
      <c r="C46" s="972" t="s">
        <v>714</v>
      </c>
      <c r="D46" s="973" t="s">
        <v>715</v>
      </c>
      <c r="E46" s="1243"/>
    </row>
    <row r="47" spans="1:6" ht="16.5" customHeight="1" x14ac:dyDescent="0.25">
      <c r="A47" s="82" t="s">
        <v>74</v>
      </c>
      <c r="B47" s="95" t="s">
        <v>716</v>
      </c>
      <c r="C47" s="95" t="s">
        <v>382</v>
      </c>
      <c r="D47" s="95" t="s">
        <v>716</v>
      </c>
      <c r="E47" s="278" t="s">
        <v>717</v>
      </c>
    </row>
    <row r="48" spans="1:6" ht="13.5" customHeight="1" x14ac:dyDescent="0.25">
      <c r="A48" s="82" t="s">
        <v>75</v>
      </c>
      <c r="B48" s="95" t="s">
        <v>716</v>
      </c>
      <c r="C48" s="95" t="s">
        <v>382</v>
      </c>
      <c r="D48" s="95" t="s">
        <v>717</v>
      </c>
      <c r="E48" s="278" t="s">
        <v>717</v>
      </c>
    </row>
    <row r="49" spans="1:6" x14ac:dyDescent="0.25">
      <c r="A49" s="279" t="s">
        <v>76</v>
      </c>
      <c r="B49" s="95" t="s">
        <v>717</v>
      </c>
      <c r="C49" s="95" t="s">
        <v>382</v>
      </c>
      <c r="D49" s="95" t="s">
        <v>718</v>
      </c>
      <c r="E49" s="278" t="s">
        <v>382</v>
      </c>
    </row>
    <row r="50" spans="1:6" x14ac:dyDescent="0.25">
      <c r="A50" s="82" t="s">
        <v>78</v>
      </c>
      <c r="B50" s="95" t="s">
        <v>716</v>
      </c>
      <c r="C50" s="95" t="s">
        <v>382</v>
      </c>
      <c r="D50" s="95" t="s">
        <v>716</v>
      </c>
      <c r="E50" s="278" t="s">
        <v>717</v>
      </c>
    </row>
    <row r="51" spans="1:6" x14ac:dyDescent="0.25">
      <c r="A51" s="82" t="s">
        <v>79</v>
      </c>
      <c r="B51" s="95" t="s">
        <v>717</v>
      </c>
      <c r="C51" s="95" t="s">
        <v>716</v>
      </c>
      <c r="D51" s="95" t="s">
        <v>718</v>
      </c>
      <c r="E51" s="278" t="s">
        <v>718</v>
      </c>
    </row>
    <row r="52" spans="1:6" x14ac:dyDescent="0.25">
      <c r="A52" s="82" t="s">
        <v>80</v>
      </c>
      <c r="B52" s="95" t="s">
        <v>717</v>
      </c>
      <c r="C52" s="95" t="s">
        <v>382</v>
      </c>
      <c r="D52" s="99" t="s">
        <v>716</v>
      </c>
      <c r="E52" s="278" t="s">
        <v>717</v>
      </c>
    </row>
    <row r="53" spans="1:6" x14ac:dyDescent="0.25">
      <c r="A53" s="82" t="s">
        <v>81</v>
      </c>
      <c r="B53" s="95" t="s">
        <v>716</v>
      </c>
      <c r="C53" s="95" t="s">
        <v>382</v>
      </c>
      <c r="D53" s="99" t="s">
        <v>716</v>
      </c>
      <c r="E53" s="97" t="s">
        <v>717</v>
      </c>
    </row>
    <row r="54" spans="1:6" x14ac:dyDescent="0.25">
      <c r="A54" s="82" t="s">
        <v>83</v>
      </c>
      <c r="B54" s="95" t="s">
        <v>717</v>
      </c>
      <c r="C54" s="95" t="s">
        <v>382</v>
      </c>
      <c r="D54" s="99" t="s">
        <v>716</v>
      </c>
      <c r="E54" s="97" t="s">
        <v>717</v>
      </c>
      <c r="F54" s="280"/>
    </row>
    <row r="55" spans="1:6" x14ac:dyDescent="0.25">
      <c r="A55" s="82" t="s">
        <v>85</v>
      </c>
      <c r="B55" s="95" t="s">
        <v>718</v>
      </c>
      <c r="C55" s="95" t="s">
        <v>382</v>
      </c>
      <c r="D55" s="99" t="s">
        <v>716</v>
      </c>
      <c r="E55" s="97" t="s">
        <v>717</v>
      </c>
    </row>
    <row r="56" spans="1:6" x14ac:dyDescent="0.25">
      <c r="A56" s="82" t="s">
        <v>87</v>
      </c>
      <c r="B56" s="95" t="s">
        <v>382</v>
      </c>
      <c r="C56" s="95" t="s">
        <v>382</v>
      </c>
      <c r="D56" s="99" t="s">
        <v>716</v>
      </c>
      <c r="E56" s="97" t="s">
        <v>717</v>
      </c>
    </row>
    <row r="57" spans="1:6" x14ac:dyDescent="0.25">
      <c r="A57" s="82" t="s">
        <v>88</v>
      </c>
      <c r="B57" s="95" t="s">
        <v>716</v>
      </c>
      <c r="C57" s="95" t="s">
        <v>382</v>
      </c>
      <c r="D57" s="99" t="s">
        <v>716</v>
      </c>
      <c r="E57" s="97" t="s">
        <v>382</v>
      </c>
    </row>
    <row r="58" spans="1:6" x14ac:dyDescent="0.25">
      <c r="A58" s="92" t="s">
        <v>89</v>
      </c>
      <c r="B58" s="100" t="s">
        <v>716</v>
      </c>
      <c r="C58" s="100" t="s">
        <v>382</v>
      </c>
      <c r="D58" s="101" t="s">
        <v>382</v>
      </c>
      <c r="E58" s="102" t="s">
        <v>717</v>
      </c>
      <c r="F58" s="1031"/>
    </row>
    <row r="59" spans="1:6" ht="15" customHeight="1" x14ac:dyDescent="0.25">
      <c r="A59" s="1203" t="s">
        <v>770</v>
      </c>
      <c r="B59" s="1203"/>
      <c r="C59" s="1203"/>
      <c r="D59" s="1203"/>
      <c r="E59" s="1203"/>
      <c r="F59" s="1030"/>
    </row>
  </sheetData>
  <customSheetViews>
    <customSheetView guid="{CDACE462-E102-46FB-B7AD-F64470052348}" showPageBreaks="1" printArea="1">
      <selection sqref="A1:E1"/>
      <rowBreaks count="1" manualBreakCount="1">
        <brk id="42" max="4" man="1"/>
      </rowBreaks>
      <pageMargins left="0.7" right="0.7" top="0.75" bottom="0.75" header="0.3" footer="0.3"/>
      <pageSetup orientation="portrait" r:id="rId1"/>
    </customSheetView>
    <customSheetView guid="{637755B1-4BDF-461E-9042-7506CE7F45C7}" showPageBreaks="1" printArea="1">
      <selection sqref="A1:XFD1"/>
      <rowBreaks count="1" manualBreakCount="1">
        <brk id="42" max="4" man="1"/>
      </rowBreaks>
      <pageMargins left="0.7" right="0.7" top="0.75" bottom="0.75" header="0.3" footer="0.3"/>
      <pageSetup orientation="portrait" r:id="rId2"/>
    </customSheetView>
  </customSheetViews>
  <mergeCells count="9">
    <mergeCell ref="G2:I2"/>
    <mergeCell ref="J2:J3"/>
    <mergeCell ref="A59:E59"/>
    <mergeCell ref="A44:E44"/>
    <mergeCell ref="B45:D45"/>
    <mergeCell ref="E45:E46"/>
    <mergeCell ref="A1:E1"/>
    <mergeCell ref="B2:D2"/>
    <mergeCell ref="E2:E3"/>
  </mergeCells>
  <pageMargins left="0.7" right="0.7" top="0.75" bottom="0.75" header="0.3" footer="0.3"/>
  <pageSetup orientation="portrait" r:id="rId3"/>
  <rowBreaks count="1" manualBreakCount="1">
    <brk id="43" max="4" man="1"/>
  </rowBreaks>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60"/>
  <sheetViews>
    <sheetView zoomScaleNormal="100" workbookViewId="0">
      <selection sqref="A1:B1"/>
    </sheetView>
  </sheetViews>
  <sheetFormatPr defaultRowHeight="12.75" x14ac:dyDescent="0.2"/>
  <cols>
    <col min="1" max="1" width="39" style="33" customWidth="1"/>
    <col min="2" max="2" width="51.28515625" style="33" customWidth="1"/>
    <col min="3" max="16384" width="9.140625" style="175"/>
  </cols>
  <sheetData>
    <row r="1" spans="1:2" ht="37.5" customHeight="1" x14ac:dyDescent="0.2">
      <c r="A1" s="1098" t="s">
        <v>2107</v>
      </c>
      <c r="B1" s="1245"/>
    </row>
    <row r="2" spans="1:2" ht="15" customHeight="1" x14ac:dyDescent="0.2">
      <c r="A2" s="283" t="s">
        <v>1</v>
      </c>
      <c r="B2" s="18" t="s">
        <v>719</v>
      </c>
    </row>
    <row r="3" spans="1:2" ht="15" customHeight="1" x14ac:dyDescent="0.2">
      <c r="A3" s="608" t="s">
        <v>7</v>
      </c>
      <c r="B3" s="515" t="s">
        <v>147</v>
      </c>
    </row>
    <row r="4" spans="1:2" ht="15" customHeight="1" x14ac:dyDescent="0.2">
      <c r="A4" s="608" t="s">
        <v>10</v>
      </c>
      <c r="B4" s="515" t="s">
        <v>147</v>
      </c>
    </row>
    <row r="5" spans="1:2" ht="15" customHeight="1" x14ac:dyDescent="0.2">
      <c r="A5" s="608" t="s">
        <v>14</v>
      </c>
      <c r="B5" s="515" t="s">
        <v>147</v>
      </c>
    </row>
    <row r="6" spans="1:2" ht="15" customHeight="1" x14ac:dyDescent="0.2">
      <c r="A6" s="608" t="s">
        <v>17</v>
      </c>
      <c r="B6" s="515" t="s">
        <v>147</v>
      </c>
    </row>
    <row r="7" spans="1:2" ht="15" customHeight="1" x14ac:dyDescent="0.2">
      <c r="A7" s="608" t="s">
        <v>135</v>
      </c>
      <c r="B7" s="515" t="s">
        <v>147</v>
      </c>
    </row>
    <row r="8" spans="1:2" ht="15" customHeight="1" x14ac:dyDescent="0.2">
      <c r="A8" s="608" t="s">
        <v>136</v>
      </c>
      <c r="B8" s="515" t="s">
        <v>147</v>
      </c>
    </row>
    <row r="9" spans="1:2" ht="15" customHeight="1" x14ac:dyDescent="0.2">
      <c r="A9" s="608" t="s">
        <v>25</v>
      </c>
      <c r="B9" s="515" t="s">
        <v>147</v>
      </c>
    </row>
    <row r="10" spans="1:2" ht="15" customHeight="1" x14ac:dyDescent="0.2">
      <c r="A10" s="608" t="s">
        <v>27</v>
      </c>
      <c r="B10" s="515" t="s">
        <v>147</v>
      </c>
    </row>
    <row r="11" spans="1:2" ht="15" customHeight="1" x14ac:dyDescent="0.2">
      <c r="A11" s="608" t="s">
        <v>139</v>
      </c>
      <c r="B11" s="515" t="s">
        <v>147</v>
      </c>
    </row>
    <row r="12" spans="1:2" ht="15" customHeight="1" x14ac:dyDescent="0.2">
      <c r="A12" s="608" t="s">
        <v>31</v>
      </c>
      <c r="B12" s="515" t="s">
        <v>147</v>
      </c>
    </row>
    <row r="13" spans="1:2" ht="15" customHeight="1" x14ac:dyDescent="0.2">
      <c r="A13" s="608" t="s">
        <v>33</v>
      </c>
      <c r="B13" s="515" t="s">
        <v>147</v>
      </c>
    </row>
    <row r="14" spans="1:2" ht="15" customHeight="1" x14ac:dyDescent="0.2">
      <c r="A14" s="608" t="s">
        <v>1443</v>
      </c>
      <c r="B14" s="609" t="s">
        <v>9</v>
      </c>
    </row>
    <row r="15" spans="1:2" ht="15" customHeight="1" x14ac:dyDescent="0.2">
      <c r="A15" s="608" t="s">
        <v>35</v>
      </c>
      <c r="B15" s="515" t="s">
        <v>147</v>
      </c>
    </row>
    <row r="16" spans="1:2" ht="15" customHeight="1" x14ac:dyDescent="0.2">
      <c r="A16" s="608" t="s">
        <v>37</v>
      </c>
      <c r="B16" s="515" t="s">
        <v>147</v>
      </c>
    </row>
    <row r="17" spans="1:2" ht="15" customHeight="1" x14ac:dyDescent="0.2">
      <c r="A17" s="608" t="s">
        <v>40</v>
      </c>
      <c r="B17" s="515" t="s">
        <v>147</v>
      </c>
    </row>
    <row r="18" spans="1:2" ht="15" customHeight="1" x14ac:dyDescent="0.2">
      <c r="A18" s="608" t="s">
        <v>41</v>
      </c>
      <c r="B18" s="515" t="s">
        <v>147</v>
      </c>
    </row>
    <row r="19" spans="1:2" ht="15" customHeight="1" x14ac:dyDescent="0.2">
      <c r="A19" s="608" t="s">
        <v>42</v>
      </c>
      <c r="B19" s="515" t="s">
        <v>147</v>
      </c>
    </row>
    <row r="20" spans="1:2" ht="15" customHeight="1" x14ac:dyDescent="0.2">
      <c r="A20" s="608" t="s">
        <v>44</v>
      </c>
      <c r="B20" s="515" t="s">
        <v>147</v>
      </c>
    </row>
    <row r="21" spans="1:2" ht="15" customHeight="1" x14ac:dyDescent="0.2">
      <c r="A21" s="608" t="s">
        <v>1499</v>
      </c>
      <c r="B21" s="609" t="s">
        <v>9</v>
      </c>
    </row>
    <row r="22" spans="1:2" ht="15" customHeight="1" x14ac:dyDescent="0.2">
      <c r="A22" s="608" t="s">
        <v>47</v>
      </c>
      <c r="B22" s="515">
        <v>130</v>
      </c>
    </row>
    <row r="23" spans="1:2" ht="15" customHeight="1" x14ac:dyDescent="0.2">
      <c r="A23" s="608" t="s">
        <v>1454</v>
      </c>
      <c r="B23" s="515" t="s">
        <v>147</v>
      </c>
    </row>
    <row r="24" spans="1:2" ht="15" customHeight="1" x14ac:dyDescent="0.2">
      <c r="A24" s="608" t="s">
        <v>51</v>
      </c>
      <c r="B24" s="515" t="s">
        <v>147</v>
      </c>
    </row>
    <row r="25" spans="1:2" ht="15" customHeight="1" x14ac:dyDescent="0.2">
      <c r="A25" s="608" t="s">
        <v>52</v>
      </c>
      <c r="B25" s="515" t="s">
        <v>147</v>
      </c>
    </row>
    <row r="26" spans="1:2" ht="15" customHeight="1" x14ac:dyDescent="0.2">
      <c r="A26" s="608" t="s">
        <v>55</v>
      </c>
      <c r="B26" s="515" t="s">
        <v>147</v>
      </c>
    </row>
    <row r="27" spans="1:2" ht="15" customHeight="1" x14ac:dyDescent="0.2">
      <c r="A27" s="608" t="s">
        <v>56</v>
      </c>
      <c r="B27" s="515">
        <v>100</v>
      </c>
    </row>
    <row r="28" spans="1:2" ht="15" customHeight="1" x14ac:dyDescent="0.2">
      <c r="A28" s="608" t="s">
        <v>57</v>
      </c>
      <c r="B28" s="515" t="s">
        <v>147</v>
      </c>
    </row>
    <row r="29" spans="1:2" ht="15" customHeight="1" x14ac:dyDescent="0.2">
      <c r="A29" s="608" t="s">
        <v>58</v>
      </c>
      <c r="B29" s="515" t="s">
        <v>147</v>
      </c>
    </row>
    <row r="30" spans="1:2" ht="15" customHeight="1" x14ac:dyDescent="0.2">
      <c r="A30" s="608" t="s">
        <v>59</v>
      </c>
      <c r="B30" s="515" t="s">
        <v>147</v>
      </c>
    </row>
    <row r="31" spans="1:2" ht="15" customHeight="1" x14ac:dyDescent="0.2">
      <c r="A31" s="608" t="s">
        <v>60</v>
      </c>
      <c r="B31" s="515" t="s">
        <v>147</v>
      </c>
    </row>
    <row r="32" spans="1:2" ht="15" customHeight="1" x14ac:dyDescent="0.2">
      <c r="A32" s="608" t="s">
        <v>1500</v>
      </c>
      <c r="B32" s="609" t="s">
        <v>9</v>
      </c>
    </row>
    <row r="33" spans="1:2" ht="15" customHeight="1" x14ac:dyDescent="0.2">
      <c r="A33" s="608" t="s">
        <v>62</v>
      </c>
      <c r="B33" s="515" t="s">
        <v>147</v>
      </c>
    </row>
    <row r="34" spans="1:2" ht="15" customHeight="1" x14ac:dyDescent="0.2">
      <c r="A34" s="608" t="s">
        <v>63</v>
      </c>
      <c r="B34" s="515" t="s">
        <v>147</v>
      </c>
    </row>
    <row r="35" spans="1:2" ht="15" customHeight="1" x14ac:dyDescent="0.2">
      <c r="A35" s="608" t="s">
        <v>65</v>
      </c>
      <c r="B35" s="515" t="s">
        <v>147</v>
      </c>
    </row>
    <row r="36" spans="1:2" ht="15" customHeight="1" x14ac:dyDescent="0.2">
      <c r="A36" s="608" t="s">
        <v>66</v>
      </c>
      <c r="B36" s="515" t="s">
        <v>147</v>
      </c>
    </row>
    <row r="37" spans="1:2" ht="15" customHeight="1" x14ac:dyDescent="0.2">
      <c r="A37" s="608" t="s">
        <v>1501</v>
      </c>
      <c r="B37" s="609" t="s">
        <v>9</v>
      </c>
    </row>
    <row r="38" spans="1:2" ht="15" customHeight="1" x14ac:dyDescent="0.2">
      <c r="A38" s="608" t="s">
        <v>69</v>
      </c>
      <c r="B38" s="515" t="s">
        <v>147</v>
      </c>
    </row>
    <row r="39" spans="1:2" ht="15" customHeight="1" x14ac:dyDescent="0.2">
      <c r="A39" s="608" t="s">
        <v>70</v>
      </c>
      <c r="B39" s="515" t="s">
        <v>147</v>
      </c>
    </row>
    <row r="40" spans="1:2" ht="15" customHeight="1" x14ac:dyDescent="0.2">
      <c r="A40" s="608" t="s">
        <v>71</v>
      </c>
      <c r="B40" s="515" t="s">
        <v>147</v>
      </c>
    </row>
    <row r="41" spans="1:2" ht="15" customHeight="1" x14ac:dyDescent="0.2">
      <c r="A41" s="608" t="s">
        <v>72</v>
      </c>
      <c r="B41" s="515" t="s">
        <v>147</v>
      </c>
    </row>
    <row r="42" spans="1:2" ht="15" customHeight="1" x14ac:dyDescent="0.2">
      <c r="A42" s="608" t="s">
        <v>74</v>
      </c>
      <c r="B42" s="515" t="s">
        <v>147</v>
      </c>
    </row>
    <row r="43" spans="1:2" ht="15" customHeight="1" x14ac:dyDescent="0.2">
      <c r="A43" s="610" t="s">
        <v>75</v>
      </c>
      <c r="B43" s="515" t="s">
        <v>147</v>
      </c>
    </row>
    <row r="44" spans="1:2" ht="15" customHeight="1" x14ac:dyDescent="0.2">
      <c r="A44" s="608" t="s">
        <v>76</v>
      </c>
      <c r="B44" s="515">
        <v>100</v>
      </c>
    </row>
    <row r="45" spans="1:2" ht="15" customHeight="1" x14ac:dyDescent="0.2">
      <c r="A45" s="608" t="s">
        <v>78</v>
      </c>
      <c r="B45" s="515">
        <v>100</v>
      </c>
    </row>
    <row r="46" spans="1:2" ht="15" customHeight="1" thickBot="1" x14ac:dyDescent="0.25">
      <c r="A46" s="932"/>
      <c r="B46" s="515"/>
    </row>
    <row r="47" spans="1:2" ht="37.5" customHeight="1" x14ac:dyDescent="0.2">
      <c r="A47" s="1098" t="s">
        <v>2107</v>
      </c>
      <c r="B47" s="1245"/>
    </row>
    <row r="48" spans="1:2" ht="15" customHeight="1" x14ac:dyDescent="0.2">
      <c r="A48" s="283" t="s">
        <v>1</v>
      </c>
      <c r="B48" s="968" t="s">
        <v>719</v>
      </c>
    </row>
    <row r="49" spans="1:2" ht="15" customHeight="1" x14ac:dyDescent="0.2">
      <c r="A49" s="608" t="s">
        <v>79</v>
      </c>
      <c r="B49" s="515" t="s">
        <v>147</v>
      </c>
    </row>
    <row r="50" spans="1:2" ht="15" customHeight="1" x14ac:dyDescent="0.2">
      <c r="A50" s="608" t="s">
        <v>80</v>
      </c>
      <c r="B50" s="515" t="s">
        <v>147</v>
      </c>
    </row>
    <row r="51" spans="1:2" ht="15" customHeight="1" x14ac:dyDescent="0.2">
      <c r="A51" s="608" t="s">
        <v>81</v>
      </c>
      <c r="B51" s="515" t="s">
        <v>147</v>
      </c>
    </row>
    <row r="52" spans="1:2" ht="15" customHeight="1" x14ac:dyDescent="0.2">
      <c r="A52" s="608" t="s">
        <v>83</v>
      </c>
      <c r="B52" s="515" t="s">
        <v>147</v>
      </c>
    </row>
    <row r="53" spans="1:2" ht="15" customHeight="1" x14ac:dyDescent="0.2">
      <c r="A53" s="608" t="s">
        <v>85</v>
      </c>
      <c r="B53" s="515" t="s">
        <v>147</v>
      </c>
    </row>
    <row r="54" spans="1:2" ht="15" customHeight="1" x14ac:dyDescent="0.2">
      <c r="A54" s="608" t="s">
        <v>87</v>
      </c>
      <c r="B54" s="515" t="s">
        <v>147</v>
      </c>
    </row>
    <row r="55" spans="1:2" ht="15" customHeight="1" x14ac:dyDescent="0.2">
      <c r="A55" s="608" t="s">
        <v>88</v>
      </c>
      <c r="B55" s="515" t="s">
        <v>147</v>
      </c>
    </row>
    <row r="56" spans="1:2" ht="15" customHeight="1" x14ac:dyDescent="0.2">
      <c r="A56" s="611" t="s">
        <v>89</v>
      </c>
      <c r="B56" s="612" t="s">
        <v>147</v>
      </c>
    </row>
    <row r="57" spans="1:2" x14ac:dyDescent="0.2">
      <c r="A57" s="1246" t="s">
        <v>346</v>
      </c>
      <c r="B57" s="1247"/>
    </row>
    <row r="58" spans="1:2" x14ac:dyDescent="0.2">
      <c r="A58" s="423"/>
      <c r="B58" s="442"/>
    </row>
    <row r="59" spans="1:2" x14ac:dyDescent="0.2">
      <c r="A59" s="423"/>
      <c r="B59" s="442"/>
    </row>
    <row r="60" spans="1:2" x14ac:dyDescent="0.2">
      <c r="A60" s="146"/>
    </row>
  </sheetData>
  <customSheetViews>
    <customSheetView guid="{CDACE462-E102-46FB-B7AD-F64470052348}" showPageBreaks="1" printArea="1">
      <selection activeCell="A52" sqref="A52:B52"/>
      <rowBreaks count="1" manualBreakCount="1">
        <brk id="51" max="16383" man="1"/>
      </rowBreaks>
      <pageMargins left="0.7" right="0.7" top="0.75" bottom="0.75" header="0.3" footer="0.3"/>
      <pageSetup orientation="portrait" r:id="rId1"/>
    </customSheetView>
    <customSheetView guid="{637755B1-4BDF-461E-9042-7506CE7F45C7}" showPageBreaks="1" printArea="1">
      <selection activeCell="F14" sqref="F14"/>
      <rowBreaks count="1" manualBreakCount="1">
        <brk id="51" max="16383" man="1"/>
      </rowBreaks>
      <pageMargins left="0.7" right="0.7" top="0.75" bottom="0.75" header="0.3" footer="0.3"/>
      <pageSetup orientation="portrait" r:id="rId2"/>
    </customSheetView>
  </customSheetViews>
  <mergeCells count="3">
    <mergeCell ref="A1:B1"/>
    <mergeCell ref="A47:B47"/>
    <mergeCell ref="A57:B57"/>
  </mergeCells>
  <pageMargins left="0.7" right="0.7" top="0.75" bottom="0.75" header="0.3" footer="0.3"/>
  <pageSetup scale="98" orientation="portrait" r:id="rId3"/>
  <rowBreaks count="1" manualBreakCount="1">
    <brk id="46" max="16383" man="1"/>
  </rowBreaks>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4"/>
  <sheetViews>
    <sheetView zoomScaleNormal="100" workbookViewId="0">
      <selection sqref="A1:D1"/>
    </sheetView>
  </sheetViews>
  <sheetFormatPr defaultRowHeight="15" x14ac:dyDescent="0.25"/>
  <cols>
    <col min="1" max="1" width="12.85546875" style="148" customWidth="1"/>
    <col min="2" max="2" width="22.85546875" style="179" customWidth="1"/>
    <col min="3" max="3" width="37" style="299" customWidth="1"/>
    <col min="4" max="4" width="17.7109375" style="149" customWidth="1"/>
    <col min="5" max="16384" width="9.140625" style="106"/>
  </cols>
  <sheetData>
    <row r="1" spans="1:4" s="104" customFormat="1" ht="18.75" customHeight="1" x14ac:dyDescent="0.25">
      <c r="A1" s="1209" t="s">
        <v>1245</v>
      </c>
      <c r="B1" s="1210"/>
      <c r="C1" s="1210"/>
      <c r="D1" s="1211"/>
    </row>
    <row r="2" spans="1:4" ht="16.5" x14ac:dyDescent="0.25">
      <c r="A2" s="284"/>
      <c r="B2" s="1249" t="s">
        <v>720</v>
      </c>
      <c r="C2" s="1250" t="s">
        <v>721</v>
      </c>
      <c r="D2" s="1251"/>
    </row>
    <row r="3" spans="1:4" ht="36.75" x14ac:dyDescent="0.25">
      <c r="A3" s="285" t="s">
        <v>1</v>
      </c>
      <c r="B3" s="1205"/>
      <c r="C3" s="286" t="s">
        <v>722</v>
      </c>
      <c r="D3" s="287" t="s">
        <v>723</v>
      </c>
    </row>
    <row r="4" spans="1:4" x14ac:dyDescent="0.25">
      <c r="A4" s="288" t="s">
        <v>7</v>
      </c>
      <c r="B4" s="130" t="s">
        <v>724</v>
      </c>
      <c r="C4" s="289" t="s">
        <v>9</v>
      </c>
      <c r="D4" s="290" t="s">
        <v>9</v>
      </c>
    </row>
    <row r="5" spans="1:4" x14ac:dyDescent="0.25">
      <c r="A5" s="288" t="s">
        <v>10</v>
      </c>
      <c r="B5" s="129" t="s">
        <v>725</v>
      </c>
      <c r="C5" s="130">
        <v>50</v>
      </c>
      <c r="D5" s="290">
        <v>50</v>
      </c>
    </row>
    <row r="6" spans="1:4" x14ac:dyDescent="0.25">
      <c r="A6" s="288" t="s">
        <v>14</v>
      </c>
      <c r="B6" s="130" t="s">
        <v>726</v>
      </c>
      <c r="C6" s="130" t="s">
        <v>727</v>
      </c>
      <c r="D6" s="291" t="s">
        <v>727</v>
      </c>
    </row>
    <row r="7" spans="1:4" x14ac:dyDescent="0.25">
      <c r="A7" s="288" t="s">
        <v>17</v>
      </c>
      <c r="B7" s="130" t="s">
        <v>213</v>
      </c>
      <c r="C7" s="289" t="s">
        <v>9</v>
      </c>
      <c r="D7" s="290" t="s">
        <v>9</v>
      </c>
    </row>
    <row r="8" spans="1:4" x14ac:dyDescent="0.25">
      <c r="A8" s="288" t="s">
        <v>135</v>
      </c>
      <c r="B8" s="130" t="s">
        <v>1502</v>
      </c>
      <c r="C8" s="224" t="s">
        <v>728</v>
      </c>
      <c r="D8" s="292" t="s">
        <v>728</v>
      </c>
    </row>
    <row r="9" spans="1:4" x14ac:dyDescent="0.25">
      <c r="A9" s="288" t="s">
        <v>136</v>
      </c>
      <c r="B9" s="130" t="s">
        <v>213</v>
      </c>
      <c r="C9" s="289" t="s">
        <v>9</v>
      </c>
      <c r="D9" s="290" t="s">
        <v>9</v>
      </c>
    </row>
    <row r="10" spans="1:4" x14ac:dyDescent="0.25">
      <c r="A10" s="288" t="s">
        <v>25</v>
      </c>
      <c r="B10" s="130" t="s">
        <v>725</v>
      </c>
      <c r="C10" s="289">
        <v>50</v>
      </c>
      <c r="D10" s="290">
        <v>50</v>
      </c>
    </row>
    <row r="11" spans="1:4" x14ac:dyDescent="0.25">
      <c r="A11" s="288" t="s">
        <v>27</v>
      </c>
      <c r="B11" s="129" t="s">
        <v>725</v>
      </c>
      <c r="C11" s="130" t="s">
        <v>1503</v>
      </c>
      <c r="D11" s="290" t="s">
        <v>213</v>
      </c>
    </row>
    <row r="12" spans="1:4" x14ac:dyDescent="0.25">
      <c r="A12" s="288" t="s">
        <v>29</v>
      </c>
      <c r="B12" s="130" t="s">
        <v>724</v>
      </c>
      <c r="C12" s="289">
        <v>150</v>
      </c>
      <c r="D12" s="290">
        <v>150</v>
      </c>
    </row>
    <row r="13" spans="1:4" x14ac:dyDescent="0.25">
      <c r="A13" s="288" t="s">
        <v>31</v>
      </c>
      <c r="B13" s="130" t="s">
        <v>213</v>
      </c>
      <c r="C13" s="289" t="s">
        <v>9</v>
      </c>
      <c r="D13" s="290" t="s">
        <v>9</v>
      </c>
    </row>
    <row r="14" spans="1:4" x14ac:dyDescent="0.25">
      <c r="A14" s="288" t="s">
        <v>33</v>
      </c>
      <c r="B14" s="130" t="s">
        <v>213</v>
      </c>
      <c r="C14" s="130" t="s">
        <v>1504</v>
      </c>
      <c r="D14" s="290" t="s">
        <v>213</v>
      </c>
    </row>
    <row r="15" spans="1:4" x14ac:dyDescent="0.25">
      <c r="A15" s="288" t="s">
        <v>34</v>
      </c>
      <c r="B15" s="130" t="s">
        <v>213</v>
      </c>
      <c r="C15" s="289" t="s">
        <v>9</v>
      </c>
      <c r="D15" s="290" t="s">
        <v>9</v>
      </c>
    </row>
    <row r="16" spans="1:4" x14ac:dyDescent="0.25">
      <c r="A16" s="288" t="s">
        <v>35</v>
      </c>
      <c r="B16" s="130" t="s">
        <v>724</v>
      </c>
      <c r="C16" s="289" t="s">
        <v>9</v>
      </c>
      <c r="D16" s="290" t="s">
        <v>9</v>
      </c>
    </row>
    <row r="17" spans="1:4" x14ac:dyDescent="0.25">
      <c r="A17" s="288" t="s">
        <v>37</v>
      </c>
      <c r="B17" s="130" t="s">
        <v>724</v>
      </c>
      <c r="C17" s="289">
        <v>50</v>
      </c>
      <c r="D17" s="290">
        <v>50</v>
      </c>
    </row>
    <row r="18" spans="1:4" x14ac:dyDescent="0.25">
      <c r="A18" s="288" t="s">
        <v>40</v>
      </c>
      <c r="B18" s="130" t="s">
        <v>213</v>
      </c>
      <c r="C18" s="289" t="s">
        <v>9</v>
      </c>
      <c r="D18" s="290" t="s">
        <v>9</v>
      </c>
    </row>
    <row r="19" spans="1:4" x14ac:dyDescent="0.25">
      <c r="A19" s="288" t="s">
        <v>41</v>
      </c>
      <c r="B19" s="130" t="s">
        <v>726</v>
      </c>
      <c r="C19" s="289" t="s">
        <v>1505</v>
      </c>
      <c r="D19" s="290" t="s">
        <v>9</v>
      </c>
    </row>
    <row r="20" spans="1:4" x14ac:dyDescent="0.25">
      <c r="A20" s="288" t="s">
        <v>42</v>
      </c>
      <c r="B20" s="130" t="s">
        <v>724</v>
      </c>
      <c r="C20" s="289" t="s">
        <v>9</v>
      </c>
      <c r="D20" s="290" t="s">
        <v>9</v>
      </c>
    </row>
    <row r="21" spans="1:4" x14ac:dyDescent="0.25">
      <c r="A21" s="288" t="s">
        <v>44</v>
      </c>
      <c r="B21" s="130" t="s">
        <v>725</v>
      </c>
      <c r="C21" s="289" t="s">
        <v>9</v>
      </c>
      <c r="D21" s="290" t="s">
        <v>9</v>
      </c>
    </row>
    <row r="22" spans="1:4" x14ac:dyDescent="0.25">
      <c r="A22" s="288" t="s">
        <v>46</v>
      </c>
      <c r="B22" s="130" t="s">
        <v>724</v>
      </c>
      <c r="C22" s="289" t="s">
        <v>9</v>
      </c>
      <c r="D22" s="290" t="s">
        <v>9</v>
      </c>
    </row>
    <row r="23" spans="1:4" x14ac:dyDescent="0.25">
      <c r="A23" s="288" t="s">
        <v>47</v>
      </c>
      <c r="B23" s="129" t="s">
        <v>725</v>
      </c>
      <c r="C23" s="129" t="s">
        <v>1506</v>
      </c>
      <c r="D23" s="290" t="s">
        <v>213</v>
      </c>
    </row>
    <row r="24" spans="1:4" x14ac:dyDescent="0.25">
      <c r="A24" s="288" t="s">
        <v>48</v>
      </c>
      <c r="B24" s="130" t="s">
        <v>724</v>
      </c>
      <c r="C24" s="289" t="s">
        <v>9</v>
      </c>
      <c r="D24" s="290" t="s">
        <v>9</v>
      </c>
    </row>
    <row r="25" spans="1:4" x14ac:dyDescent="0.25">
      <c r="A25" s="288" t="s">
        <v>51</v>
      </c>
      <c r="B25" s="129" t="s">
        <v>1507</v>
      </c>
      <c r="C25" s="129" t="s">
        <v>1508</v>
      </c>
      <c r="D25" s="293" t="s">
        <v>1508</v>
      </c>
    </row>
    <row r="26" spans="1:4" x14ac:dyDescent="0.25">
      <c r="A26" s="288" t="s">
        <v>52</v>
      </c>
      <c r="B26" s="130" t="s">
        <v>724</v>
      </c>
      <c r="C26" s="289" t="s">
        <v>9</v>
      </c>
      <c r="D26" s="290" t="s">
        <v>9</v>
      </c>
    </row>
    <row r="27" spans="1:4" x14ac:dyDescent="0.25">
      <c r="A27" s="288" t="s">
        <v>55</v>
      </c>
      <c r="B27" s="130" t="s">
        <v>724</v>
      </c>
      <c r="C27" s="289" t="s">
        <v>213</v>
      </c>
      <c r="D27" s="290">
        <v>0</v>
      </c>
    </row>
    <row r="28" spans="1:4" x14ac:dyDescent="0.25">
      <c r="A28" s="288" t="s">
        <v>56</v>
      </c>
      <c r="B28" s="130" t="s">
        <v>213</v>
      </c>
      <c r="C28" s="289" t="s">
        <v>9</v>
      </c>
      <c r="D28" s="290" t="s">
        <v>9</v>
      </c>
    </row>
    <row r="29" spans="1:4" x14ac:dyDescent="0.25">
      <c r="A29" s="288" t="s">
        <v>57</v>
      </c>
      <c r="B29" s="130" t="s">
        <v>726</v>
      </c>
      <c r="C29" s="289" t="s">
        <v>9</v>
      </c>
      <c r="D29" s="290" t="s">
        <v>9</v>
      </c>
    </row>
    <row r="30" spans="1:4" ht="25.5" x14ac:dyDescent="0.25">
      <c r="A30" s="288" t="s">
        <v>58</v>
      </c>
      <c r="B30" s="130" t="s">
        <v>726</v>
      </c>
      <c r="C30" s="129" t="s">
        <v>1509</v>
      </c>
      <c r="D30" s="290" t="s">
        <v>9</v>
      </c>
    </row>
    <row r="31" spans="1:4" x14ac:dyDescent="0.25">
      <c r="A31" s="288" t="s">
        <v>59</v>
      </c>
      <c r="B31" s="130" t="s">
        <v>724</v>
      </c>
      <c r="C31" s="289" t="s">
        <v>9</v>
      </c>
      <c r="D31" s="290" t="s">
        <v>9</v>
      </c>
    </row>
    <row r="32" spans="1:4" x14ac:dyDescent="0.25">
      <c r="A32" s="288" t="s">
        <v>60</v>
      </c>
      <c r="B32" s="130" t="s">
        <v>213</v>
      </c>
      <c r="C32" s="289" t="s">
        <v>9</v>
      </c>
      <c r="D32" s="290" t="s">
        <v>9</v>
      </c>
    </row>
    <row r="33" spans="1:4" x14ac:dyDescent="0.25">
      <c r="A33" s="288" t="s">
        <v>61</v>
      </c>
      <c r="B33" s="130" t="s">
        <v>724</v>
      </c>
      <c r="C33" s="130" t="s">
        <v>9</v>
      </c>
      <c r="D33" s="291" t="s">
        <v>9</v>
      </c>
    </row>
    <row r="34" spans="1:4" x14ac:dyDescent="0.25">
      <c r="A34" s="288" t="s">
        <v>62</v>
      </c>
      <c r="B34" s="130" t="s">
        <v>724</v>
      </c>
      <c r="C34" s="289">
        <v>100</v>
      </c>
      <c r="D34" s="290">
        <v>100</v>
      </c>
    </row>
    <row r="35" spans="1:4" x14ac:dyDescent="0.25">
      <c r="A35" s="288" t="s">
        <v>63</v>
      </c>
      <c r="B35" s="130" t="s">
        <v>729</v>
      </c>
      <c r="C35" s="289">
        <v>100</v>
      </c>
      <c r="D35" s="290">
        <v>100</v>
      </c>
    </row>
    <row r="36" spans="1:4" x14ac:dyDescent="0.25">
      <c r="A36" s="288" t="s">
        <v>65</v>
      </c>
      <c r="B36" s="129" t="s">
        <v>1510</v>
      </c>
      <c r="C36" s="289" t="s">
        <v>1511</v>
      </c>
      <c r="D36" s="290" t="s">
        <v>1511</v>
      </c>
    </row>
    <row r="37" spans="1:4" x14ac:dyDescent="0.25">
      <c r="A37" s="288" t="s">
        <v>66</v>
      </c>
      <c r="B37" s="130" t="s">
        <v>724</v>
      </c>
      <c r="C37" s="289" t="s">
        <v>9</v>
      </c>
      <c r="D37" s="290" t="s">
        <v>9</v>
      </c>
    </row>
    <row r="38" spans="1:4" x14ac:dyDescent="0.25">
      <c r="A38" s="288" t="s">
        <v>67</v>
      </c>
      <c r="B38" s="130" t="s">
        <v>724</v>
      </c>
      <c r="C38" s="289" t="s">
        <v>9</v>
      </c>
      <c r="D38" s="290" t="s">
        <v>9</v>
      </c>
    </row>
    <row r="39" spans="1:4" x14ac:dyDescent="0.25">
      <c r="A39" s="288" t="s">
        <v>69</v>
      </c>
      <c r="B39" s="130" t="s">
        <v>724</v>
      </c>
      <c r="C39" s="289" t="s">
        <v>9</v>
      </c>
      <c r="D39" s="290" t="s">
        <v>9</v>
      </c>
    </row>
    <row r="40" spans="1:4" x14ac:dyDescent="0.25">
      <c r="A40" s="288" t="s">
        <v>70</v>
      </c>
      <c r="B40" s="130" t="s">
        <v>213</v>
      </c>
      <c r="C40" s="289" t="s">
        <v>9</v>
      </c>
      <c r="D40" s="290" t="s">
        <v>9</v>
      </c>
    </row>
    <row r="41" spans="1:4" x14ac:dyDescent="0.25">
      <c r="A41" s="288" t="s">
        <v>71</v>
      </c>
      <c r="B41" s="294" t="s">
        <v>1512</v>
      </c>
      <c r="C41" s="294" t="s">
        <v>1513</v>
      </c>
      <c r="D41" s="295" t="s">
        <v>1514</v>
      </c>
    </row>
    <row r="42" spans="1:4" x14ac:dyDescent="0.25">
      <c r="A42" s="288" t="s">
        <v>72</v>
      </c>
      <c r="B42" s="129" t="s">
        <v>1518</v>
      </c>
      <c r="C42" s="129" t="s">
        <v>1515</v>
      </c>
      <c r="D42" s="293" t="s">
        <v>1511</v>
      </c>
    </row>
    <row r="43" spans="1:4" x14ac:dyDescent="0.25">
      <c r="A43" s="288" t="s">
        <v>74</v>
      </c>
      <c r="B43" s="130" t="s">
        <v>724</v>
      </c>
      <c r="C43" s="289">
        <v>50</v>
      </c>
      <c r="D43" s="290">
        <v>50</v>
      </c>
    </row>
    <row r="44" spans="1:4" x14ac:dyDescent="0.25">
      <c r="A44" s="288" t="s">
        <v>75</v>
      </c>
      <c r="B44" s="130" t="s">
        <v>213</v>
      </c>
      <c r="C44" s="130" t="s">
        <v>1516</v>
      </c>
      <c r="D44" s="290" t="s">
        <v>213</v>
      </c>
    </row>
    <row r="45" spans="1:4" ht="15.75" thickBot="1" x14ac:dyDescent="0.3">
      <c r="A45" s="127"/>
      <c r="B45" s="130"/>
      <c r="C45" s="130"/>
      <c r="D45" s="290"/>
    </row>
    <row r="46" spans="1:4" ht="18.75" customHeight="1" x14ac:dyDescent="0.25">
      <c r="A46" s="1209" t="s">
        <v>1245</v>
      </c>
      <c r="B46" s="1210"/>
      <c r="C46" s="1210"/>
      <c r="D46" s="1211"/>
    </row>
    <row r="47" spans="1:4" ht="16.5" customHeight="1" x14ac:dyDescent="0.25">
      <c r="A47" s="284"/>
      <c r="B47" s="1249" t="s">
        <v>720</v>
      </c>
      <c r="C47" s="1250" t="s">
        <v>721</v>
      </c>
      <c r="D47" s="1251"/>
    </row>
    <row r="48" spans="1:4" ht="36.75" x14ac:dyDescent="0.25">
      <c r="A48" s="285" t="s">
        <v>1</v>
      </c>
      <c r="B48" s="1205"/>
      <c r="C48" s="286" t="s">
        <v>722</v>
      </c>
      <c r="D48" s="287" t="s">
        <v>723</v>
      </c>
    </row>
    <row r="49" spans="1:4" x14ac:dyDescent="0.25">
      <c r="A49" s="288" t="s">
        <v>76</v>
      </c>
      <c r="B49" s="130" t="s">
        <v>724</v>
      </c>
      <c r="C49" s="289" t="s">
        <v>9</v>
      </c>
      <c r="D49" s="290" t="s">
        <v>9</v>
      </c>
    </row>
    <row r="50" spans="1:4" x14ac:dyDescent="0.25">
      <c r="A50" s="288" t="s">
        <v>78</v>
      </c>
      <c r="B50" s="130" t="s">
        <v>726</v>
      </c>
      <c r="C50" s="130" t="s">
        <v>1504</v>
      </c>
      <c r="D50" s="290" t="s">
        <v>213</v>
      </c>
    </row>
    <row r="51" spans="1:4" x14ac:dyDescent="0.25">
      <c r="A51" s="288" t="s">
        <v>79</v>
      </c>
      <c r="B51" s="129" t="s">
        <v>730</v>
      </c>
      <c r="C51" s="129" t="s">
        <v>1517</v>
      </c>
      <c r="D51" s="290" t="s">
        <v>9</v>
      </c>
    </row>
    <row r="52" spans="1:4" x14ac:dyDescent="0.25">
      <c r="A52" s="288" t="s">
        <v>80</v>
      </c>
      <c r="B52" s="130" t="s">
        <v>213</v>
      </c>
      <c r="C52" s="289" t="s">
        <v>9</v>
      </c>
      <c r="D52" s="290" t="s">
        <v>9</v>
      </c>
    </row>
    <row r="53" spans="1:4" x14ac:dyDescent="0.25">
      <c r="A53" s="288" t="s">
        <v>81</v>
      </c>
      <c r="B53" s="129" t="s">
        <v>724</v>
      </c>
      <c r="C53" s="289" t="s">
        <v>213</v>
      </c>
      <c r="D53" s="290">
        <v>50</v>
      </c>
    </row>
    <row r="54" spans="1:4" x14ac:dyDescent="0.25">
      <c r="A54" s="288" t="s">
        <v>83</v>
      </c>
      <c r="B54" s="129" t="s">
        <v>729</v>
      </c>
      <c r="C54" s="129">
        <v>100</v>
      </c>
      <c r="D54" s="290">
        <v>100</v>
      </c>
    </row>
    <row r="55" spans="1:4" x14ac:dyDescent="0.25">
      <c r="A55" s="288" t="s">
        <v>85</v>
      </c>
      <c r="B55" s="130" t="s">
        <v>213</v>
      </c>
      <c r="C55" s="129" t="s">
        <v>9</v>
      </c>
      <c r="D55" s="293" t="s">
        <v>9</v>
      </c>
    </row>
    <row r="56" spans="1:4" x14ac:dyDescent="0.25">
      <c r="A56" s="288" t="s">
        <v>87</v>
      </c>
      <c r="B56" s="129" t="s">
        <v>1518</v>
      </c>
      <c r="C56" s="129" t="s">
        <v>1515</v>
      </c>
      <c r="D56" s="293" t="s">
        <v>1515</v>
      </c>
    </row>
    <row r="57" spans="1:4" x14ac:dyDescent="0.25">
      <c r="A57" s="288" t="s">
        <v>88</v>
      </c>
      <c r="B57" s="130" t="s">
        <v>726</v>
      </c>
      <c r="C57" s="289" t="s">
        <v>731</v>
      </c>
      <c r="D57" s="290" t="s">
        <v>213</v>
      </c>
    </row>
    <row r="58" spans="1:4" x14ac:dyDescent="0.25">
      <c r="A58" s="296" t="s">
        <v>89</v>
      </c>
      <c r="B58" s="130" t="s">
        <v>724</v>
      </c>
      <c r="C58" s="289" t="s">
        <v>9</v>
      </c>
      <c r="D58" s="290" t="s">
        <v>9</v>
      </c>
    </row>
    <row r="59" spans="1:4" x14ac:dyDescent="0.25">
      <c r="A59" s="1248" t="s">
        <v>346</v>
      </c>
      <c r="B59" s="1248"/>
      <c r="C59" s="1248"/>
      <c r="D59" s="1248"/>
    </row>
    <row r="60" spans="1:4" x14ac:dyDescent="0.25">
      <c r="A60" s="145"/>
      <c r="B60" s="297"/>
      <c r="C60" s="298"/>
      <c r="D60" s="134"/>
    </row>
    <row r="61" spans="1:4" x14ac:dyDescent="0.25">
      <c r="A61" s="145"/>
      <c r="B61" s="297"/>
      <c r="C61" s="298"/>
      <c r="D61" s="134"/>
    </row>
    <row r="62" spans="1:4" x14ac:dyDescent="0.25">
      <c r="A62" s="145"/>
      <c r="B62" s="297"/>
      <c r="C62" s="298"/>
      <c r="D62" s="134"/>
    </row>
    <row r="63" spans="1:4" x14ac:dyDescent="0.25">
      <c r="A63" s="145"/>
      <c r="B63" s="297"/>
      <c r="C63" s="298"/>
      <c r="D63" s="134"/>
    </row>
    <row r="64" spans="1:4" x14ac:dyDescent="0.25">
      <c r="A64" s="145"/>
      <c r="B64" s="297"/>
      <c r="C64" s="298"/>
      <c r="D64" s="134"/>
    </row>
    <row r="65" spans="1:4" x14ac:dyDescent="0.25">
      <c r="A65" s="145"/>
      <c r="B65" s="297"/>
      <c r="C65" s="298"/>
      <c r="D65" s="134"/>
    </row>
    <row r="66" spans="1:4" x14ac:dyDescent="0.25">
      <c r="A66" s="145"/>
      <c r="B66" s="297"/>
      <c r="C66" s="298"/>
      <c r="D66" s="134"/>
    </row>
    <row r="67" spans="1:4" x14ac:dyDescent="0.25">
      <c r="A67" s="145"/>
      <c r="B67" s="297"/>
      <c r="C67" s="298"/>
      <c r="D67" s="134"/>
    </row>
    <row r="68" spans="1:4" x14ac:dyDescent="0.25">
      <c r="A68" s="145"/>
      <c r="B68" s="297"/>
      <c r="C68" s="298"/>
      <c r="D68" s="134"/>
    </row>
    <row r="69" spans="1:4" x14ac:dyDescent="0.25">
      <c r="A69" s="145"/>
      <c r="B69" s="297"/>
      <c r="C69" s="298"/>
      <c r="D69" s="134"/>
    </row>
    <row r="70" spans="1:4" x14ac:dyDescent="0.25">
      <c r="A70" s="145"/>
      <c r="B70" s="297"/>
      <c r="C70" s="298"/>
      <c r="D70" s="134"/>
    </row>
    <row r="71" spans="1:4" x14ac:dyDescent="0.25">
      <c r="A71" s="145"/>
      <c r="B71" s="297"/>
      <c r="C71" s="298"/>
      <c r="D71" s="134"/>
    </row>
    <row r="72" spans="1:4" x14ac:dyDescent="0.25">
      <c r="A72" s="145"/>
      <c r="B72" s="297"/>
      <c r="C72" s="298"/>
      <c r="D72" s="134"/>
    </row>
    <row r="73" spans="1:4" x14ac:dyDescent="0.25">
      <c r="A73" s="145"/>
      <c r="B73" s="297"/>
      <c r="C73" s="298"/>
      <c r="D73" s="134"/>
    </row>
    <row r="74" spans="1:4" x14ac:dyDescent="0.25">
      <c r="A74" s="145"/>
      <c r="B74" s="297"/>
      <c r="C74" s="298"/>
      <c r="D74" s="134"/>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activeCell="J30" sqref="J30"/>
      <pageMargins left="0.7" right="0.7" top="0.75" bottom="0.75" header="0.3" footer="0.3"/>
      <pageSetup orientation="portrait" r:id="rId2"/>
    </customSheetView>
  </customSheetViews>
  <mergeCells count="7">
    <mergeCell ref="A59:D59"/>
    <mergeCell ref="A1:D1"/>
    <mergeCell ref="B2:B3"/>
    <mergeCell ref="C2:D2"/>
    <mergeCell ref="A46:D46"/>
    <mergeCell ref="B47:B48"/>
    <mergeCell ref="C47:D47"/>
  </mergeCells>
  <pageMargins left="0.7" right="0.7" top="0.75" bottom="0.75" header="0.3" footer="0.3"/>
  <pageSetup scale="98" orientation="portrait" r:id="rId3"/>
  <rowBreaks count="1" manualBreakCount="1">
    <brk id="45" max="3" man="1"/>
  </rowBreaks>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69"/>
  <sheetViews>
    <sheetView zoomScaleNormal="100" workbookViewId="0">
      <selection sqref="A1:F1"/>
    </sheetView>
  </sheetViews>
  <sheetFormatPr defaultRowHeight="12.75" x14ac:dyDescent="0.2"/>
  <cols>
    <col min="1" max="1" width="12.140625" style="307" customWidth="1"/>
    <col min="2" max="2" width="12.7109375" style="308" customWidth="1"/>
    <col min="3" max="3" width="14.85546875" style="308" customWidth="1"/>
    <col min="4" max="4" width="9.5703125" style="307" customWidth="1"/>
    <col min="5" max="5" width="30.7109375" style="307" customWidth="1"/>
    <col min="6" max="6" width="10.42578125" style="307" customWidth="1"/>
    <col min="7" max="16384" width="9.140625" style="409"/>
  </cols>
  <sheetData>
    <row r="1" spans="1:10" ht="18.75" customHeight="1" x14ac:dyDescent="0.2">
      <c r="A1" s="1153" t="s">
        <v>732</v>
      </c>
      <c r="B1" s="1154"/>
      <c r="C1" s="1154"/>
      <c r="D1" s="1154"/>
      <c r="E1" s="1154"/>
      <c r="F1" s="1155"/>
    </row>
    <row r="2" spans="1:10" ht="16.5" x14ac:dyDescent="0.25">
      <c r="A2" s="300"/>
      <c r="B2" s="301"/>
      <c r="C2" s="301"/>
      <c r="D2" s="302" t="s">
        <v>733</v>
      </c>
      <c r="E2" s="302"/>
      <c r="F2" s="303"/>
    </row>
    <row r="3" spans="1:10" ht="15" customHeight="1" x14ac:dyDescent="0.2">
      <c r="A3" s="304" t="s">
        <v>1</v>
      </c>
      <c r="B3" s="305" t="s">
        <v>336</v>
      </c>
      <c r="C3" s="305" t="s">
        <v>337</v>
      </c>
      <c r="D3" s="306" t="s">
        <v>734</v>
      </c>
      <c r="E3" s="439" t="s">
        <v>735</v>
      </c>
      <c r="F3" s="440" t="s">
        <v>736</v>
      </c>
    </row>
    <row r="4" spans="1:10" ht="24" x14ac:dyDescent="0.2">
      <c r="A4" s="613" t="s">
        <v>7</v>
      </c>
      <c r="B4" s="614" t="s">
        <v>147</v>
      </c>
      <c r="C4" s="614" t="s">
        <v>339</v>
      </c>
      <c r="D4" s="615" t="s">
        <v>9</v>
      </c>
      <c r="E4" s="615" t="s">
        <v>9</v>
      </c>
      <c r="F4" s="319" t="s">
        <v>39</v>
      </c>
    </row>
    <row r="5" spans="1:10" ht="25.5" x14ac:dyDescent="0.2">
      <c r="A5" s="616" t="s">
        <v>10</v>
      </c>
      <c r="B5" s="617" t="s">
        <v>1519</v>
      </c>
      <c r="C5" s="617" t="s">
        <v>1359</v>
      </c>
      <c r="D5" s="298" t="s">
        <v>9</v>
      </c>
      <c r="E5" s="298" t="s">
        <v>9</v>
      </c>
      <c r="F5" s="618" t="s">
        <v>9</v>
      </c>
    </row>
    <row r="6" spans="1:10" ht="36" x14ac:dyDescent="0.2">
      <c r="A6" s="616" t="s">
        <v>14</v>
      </c>
      <c r="B6" s="617" t="s">
        <v>1168</v>
      </c>
      <c r="C6" s="617" t="s">
        <v>339</v>
      </c>
      <c r="D6" s="883" t="s">
        <v>1897</v>
      </c>
      <c r="E6" s="134" t="s">
        <v>737</v>
      </c>
      <c r="F6" s="619" t="s">
        <v>214</v>
      </c>
    </row>
    <row r="7" spans="1:10" ht="24" x14ac:dyDescent="0.2">
      <c r="A7" s="616" t="s">
        <v>17</v>
      </c>
      <c r="B7" s="298">
        <v>3000</v>
      </c>
      <c r="C7" s="617" t="s">
        <v>340</v>
      </c>
      <c r="D7" s="134" t="s">
        <v>9</v>
      </c>
      <c r="E7" s="134" t="s">
        <v>9</v>
      </c>
      <c r="F7" s="319" t="s">
        <v>9</v>
      </c>
    </row>
    <row r="8" spans="1:10" ht="72" x14ac:dyDescent="0.2">
      <c r="A8" s="616" t="s">
        <v>135</v>
      </c>
      <c r="B8" s="617" t="s">
        <v>1520</v>
      </c>
      <c r="C8" s="617" t="s">
        <v>1521</v>
      </c>
      <c r="D8" s="140" t="s">
        <v>147</v>
      </c>
      <c r="E8" s="134" t="s">
        <v>1860</v>
      </c>
      <c r="F8" s="319" t="s">
        <v>214</v>
      </c>
    </row>
    <row r="9" spans="1:10" ht="24" x14ac:dyDescent="0.2">
      <c r="A9" s="616" t="s">
        <v>136</v>
      </c>
      <c r="B9" s="620" t="s">
        <v>338</v>
      </c>
      <c r="C9" s="617" t="s">
        <v>339</v>
      </c>
      <c r="D9" s="134" t="s">
        <v>9</v>
      </c>
      <c r="E9" s="134" t="s">
        <v>9</v>
      </c>
      <c r="F9" s="319" t="s">
        <v>9</v>
      </c>
    </row>
    <row r="10" spans="1:10" ht="24" x14ac:dyDescent="0.2">
      <c r="A10" s="616" t="s">
        <v>25</v>
      </c>
      <c r="B10" s="298">
        <v>3000</v>
      </c>
      <c r="C10" s="617" t="s">
        <v>1795</v>
      </c>
      <c r="D10" s="134" t="s">
        <v>147</v>
      </c>
      <c r="E10" s="134" t="s">
        <v>738</v>
      </c>
      <c r="F10" s="319" t="s">
        <v>214</v>
      </c>
    </row>
    <row r="11" spans="1:10" ht="72" x14ac:dyDescent="0.2">
      <c r="A11" s="616" t="s">
        <v>27</v>
      </c>
      <c r="B11" s="298">
        <v>10000</v>
      </c>
      <c r="C11" s="617" t="s">
        <v>339</v>
      </c>
      <c r="D11" s="140">
        <v>5000</v>
      </c>
      <c r="E11" s="134" t="s">
        <v>1881</v>
      </c>
      <c r="F11" s="319" t="s">
        <v>214</v>
      </c>
    </row>
    <row r="12" spans="1:10" ht="84" x14ac:dyDescent="0.2">
      <c r="A12" s="616" t="s">
        <v>139</v>
      </c>
      <c r="B12" s="617" t="s">
        <v>1519</v>
      </c>
      <c r="C12" s="617" t="s">
        <v>339</v>
      </c>
      <c r="D12" s="140">
        <v>10000</v>
      </c>
      <c r="E12" s="134" t="s">
        <v>1233</v>
      </c>
      <c r="F12" s="319" t="s">
        <v>739</v>
      </c>
    </row>
    <row r="13" spans="1:10" ht="48" x14ac:dyDescent="0.2">
      <c r="A13" s="616" t="s">
        <v>31</v>
      </c>
      <c r="B13" s="298">
        <v>2000</v>
      </c>
      <c r="C13" s="617" t="s">
        <v>1169</v>
      </c>
      <c r="D13" s="134" t="s">
        <v>38</v>
      </c>
      <c r="E13" s="134" t="s">
        <v>740</v>
      </c>
      <c r="F13" s="319" t="s">
        <v>1522</v>
      </c>
    </row>
    <row r="14" spans="1:10" ht="36" x14ac:dyDescent="0.2">
      <c r="A14" s="616" t="s">
        <v>33</v>
      </c>
      <c r="B14" s="298">
        <v>1000</v>
      </c>
      <c r="C14" s="617" t="s">
        <v>1523</v>
      </c>
      <c r="D14" s="140">
        <v>5000</v>
      </c>
      <c r="E14" s="134" t="s">
        <v>737</v>
      </c>
      <c r="F14" s="319" t="s">
        <v>1184</v>
      </c>
    </row>
    <row r="15" spans="1:10" ht="51" customHeight="1" x14ac:dyDescent="0.2">
      <c r="A15" s="616" t="s">
        <v>34</v>
      </c>
      <c r="B15" s="298" t="s">
        <v>338</v>
      </c>
      <c r="C15" s="617" t="s">
        <v>339</v>
      </c>
      <c r="D15" s="134" t="s">
        <v>9</v>
      </c>
      <c r="E15" s="134" t="s">
        <v>741</v>
      </c>
      <c r="F15" s="862" t="s">
        <v>9</v>
      </c>
      <c r="J15" s="409" t="s">
        <v>123</v>
      </c>
    </row>
    <row r="16" spans="1:10" ht="24" x14ac:dyDescent="0.2">
      <c r="A16" s="616" t="s">
        <v>35</v>
      </c>
      <c r="B16" s="298">
        <v>5000</v>
      </c>
      <c r="C16" s="617" t="s">
        <v>344</v>
      </c>
      <c r="D16" s="134" t="s">
        <v>9</v>
      </c>
      <c r="E16" s="134" t="s">
        <v>9</v>
      </c>
      <c r="F16" s="319" t="s">
        <v>9</v>
      </c>
    </row>
    <row r="17" spans="1:9" ht="48" x14ac:dyDescent="0.2">
      <c r="A17" s="616" t="s">
        <v>37</v>
      </c>
      <c r="B17" s="617" t="s">
        <v>338</v>
      </c>
      <c r="C17" s="617" t="s">
        <v>339</v>
      </c>
      <c r="D17" s="134" t="s">
        <v>1524</v>
      </c>
      <c r="E17" s="134" t="s">
        <v>1170</v>
      </c>
      <c r="F17" s="319" t="s">
        <v>739</v>
      </c>
    </row>
    <row r="18" spans="1:9" ht="36" x14ac:dyDescent="0.2">
      <c r="A18" s="616" t="s">
        <v>40</v>
      </c>
      <c r="B18" s="298">
        <v>1500</v>
      </c>
      <c r="C18" s="617" t="s">
        <v>1525</v>
      </c>
      <c r="D18" s="134" t="s">
        <v>147</v>
      </c>
      <c r="E18" s="134" t="s">
        <v>737</v>
      </c>
      <c r="F18" s="319" t="s">
        <v>39</v>
      </c>
    </row>
    <row r="19" spans="1:9" ht="13.5" thickBot="1" x14ac:dyDescent="0.25">
      <c r="A19" s="1029"/>
      <c r="B19" s="298"/>
      <c r="C19" s="617"/>
      <c r="D19" s="134"/>
      <c r="E19" s="134"/>
      <c r="F19" s="319"/>
    </row>
    <row r="20" spans="1:9" ht="18.75" customHeight="1" x14ac:dyDescent="0.2">
      <c r="A20" s="1153" t="s">
        <v>732</v>
      </c>
      <c r="B20" s="1154"/>
      <c r="C20" s="1154"/>
      <c r="D20" s="1154"/>
      <c r="E20" s="1154"/>
      <c r="F20" s="1155"/>
    </row>
    <row r="21" spans="1:9" ht="16.5" customHeight="1" x14ac:dyDescent="0.25">
      <c r="A21" s="300"/>
      <c r="B21" s="301"/>
      <c r="C21" s="301"/>
      <c r="D21" s="302" t="s">
        <v>733</v>
      </c>
      <c r="E21" s="302"/>
      <c r="F21" s="303"/>
    </row>
    <row r="22" spans="1:9" ht="15" customHeight="1" x14ac:dyDescent="0.2">
      <c r="A22" s="304" t="s">
        <v>1</v>
      </c>
      <c r="B22" s="305" t="s">
        <v>336</v>
      </c>
      <c r="C22" s="305" t="s">
        <v>337</v>
      </c>
      <c r="D22" s="306" t="s">
        <v>734</v>
      </c>
      <c r="E22" s="979" t="s">
        <v>735</v>
      </c>
      <c r="F22" s="980" t="s">
        <v>736</v>
      </c>
    </row>
    <row r="23" spans="1:9" ht="48" x14ac:dyDescent="0.2">
      <c r="A23" s="616" t="s">
        <v>41</v>
      </c>
      <c r="B23" s="298">
        <v>5000</v>
      </c>
      <c r="C23" s="617" t="s">
        <v>1803</v>
      </c>
      <c r="D23" s="134" t="s">
        <v>742</v>
      </c>
      <c r="E23" s="134" t="s">
        <v>743</v>
      </c>
      <c r="F23" s="319" t="s">
        <v>1946</v>
      </c>
    </row>
    <row r="24" spans="1:9" ht="36" x14ac:dyDescent="0.2">
      <c r="A24" s="616" t="s">
        <v>42</v>
      </c>
      <c r="B24" s="298">
        <v>2000</v>
      </c>
      <c r="C24" s="617" t="s">
        <v>339</v>
      </c>
      <c r="D24" s="134" t="s">
        <v>147</v>
      </c>
      <c r="E24" s="134" t="s">
        <v>737</v>
      </c>
      <c r="F24" s="319" t="s">
        <v>214</v>
      </c>
    </row>
    <row r="25" spans="1:9" ht="36" x14ac:dyDescent="0.2">
      <c r="A25" s="616" t="s">
        <v>44</v>
      </c>
      <c r="B25" s="617" t="s">
        <v>1945</v>
      </c>
      <c r="C25" s="617" t="s">
        <v>339</v>
      </c>
      <c r="D25" s="298">
        <v>5000</v>
      </c>
      <c r="E25" s="134" t="s">
        <v>737</v>
      </c>
      <c r="F25" s="319" t="s">
        <v>39</v>
      </c>
    </row>
    <row r="26" spans="1:9" ht="60" x14ac:dyDescent="0.2">
      <c r="A26" s="616" t="s">
        <v>46</v>
      </c>
      <c r="B26" s="298" t="s">
        <v>147</v>
      </c>
      <c r="C26" s="617" t="s">
        <v>339</v>
      </c>
      <c r="D26" s="298" t="s">
        <v>147</v>
      </c>
      <c r="E26" s="134" t="s">
        <v>744</v>
      </c>
      <c r="F26" s="319" t="s">
        <v>214</v>
      </c>
      <c r="I26" s="409" t="s">
        <v>123</v>
      </c>
    </row>
    <row r="27" spans="1:9" ht="48" x14ac:dyDescent="0.2">
      <c r="A27" s="616" t="s">
        <v>47</v>
      </c>
      <c r="B27" s="617" t="s">
        <v>745</v>
      </c>
      <c r="C27" s="617" t="s">
        <v>340</v>
      </c>
      <c r="D27" s="617" t="s">
        <v>746</v>
      </c>
      <c r="E27" s="134" t="s">
        <v>747</v>
      </c>
      <c r="F27" s="319" t="s">
        <v>1944</v>
      </c>
    </row>
    <row r="28" spans="1:9" ht="36" x14ac:dyDescent="0.2">
      <c r="A28" s="616" t="s">
        <v>48</v>
      </c>
      <c r="B28" s="298" t="s">
        <v>147</v>
      </c>
      <c r="C28" s="617" t="s">
        <v>339</v>
      </c>
      <c r="D28" s="134" t="s">
        <v>147</v>
      </c>
      <c r="E28" s="134" t="s">
        <v>737</v>
      </c>
      <c r="F28" s="319" t="s">
        <v>39</v>
      </c>
    </row>
    <row r="29" spans="1:9" ht="13.5" x14ac:dyDescent="0.2">
      <c r="A29" s="616" t="s">
        <v>51</v>
      </c>
      <c r="B29" s="298">
        <v>2500</v>
      </c>
      <c r="C29" s="617" t="s">
        <v>1866</v>
      </c>
      <c r="D29" s="134" t="s">
        <v>9</v>
      </c>
      <c r="E29" s="134" t="s">
        <v>9</v>
      </c>
      <c r="F29" s="319" t="s">
        <v>9</v>
      </c>
    </row>
    <row r="30" spans="1:9" ht="36" x14ac:dyDescent="0.2">
      <c r="A30" s="616" t="s">
        <v>52</v>
      </c>
      <c r="B30" s="298">
        <v>3000</v>
      </c>
      <c r="C30" s="617" t="s">
        <v>339</v>
      </c>
      <c r="D30" s="134" t="s">
        <v>147</v>
      </c>
      <c r="E30" s="134" t="s">
        <v>737</v>
      </c>
      <c r="F30" s="319" t="s">
        <v>39</v>
      </c>
    </row>
    <row r="31" spans="1:9" ht="36" x14ac:dyDescent="0.2">
      <c r="A31" s="616" t="s">
        <v>55</v>
      </c>
      <c r="B31" s="617" t="s">
        <v>1171</v>
      </c>
      <c r="C31" s="617" t="s">
        <v>1943</v>
      </c>
      <c r="D31" s="134" t="s">
        <v>147</v>
      </c>
      <c r="E31" s="134" t="s">
        <v>737</v>
      </c>
      <c r="F31" s="621" t="s">
        <v>748</v>
      </c>
    </row>
    <row r="32" spans="1:9" ht="25.5" x14ac:dyDescent="0.2">
      <c r="A32" s="616" t="s">
        <v>56</v>
      </c>
      <c r="B32" s="617" t="s">
        <v>1942</v>
      </c>
      <c r="C32" s="617" t="s">
        <v>1369</v>
      </c>
      <c r="D32" s="134" t="s">
        <v>9</v>
      </c>
      <c r="E32" s="134" t="s">
        <v>9</v>
      </c>
      <c r="F32" s="319" t="s">
        <v>9</v>
      </c>
    </row>
    <row r="33" spans="1:6" ht="36" x14ac:dyDescent="0.2">
      <c r="A33" s="616" t="s">
        <v>57</v>
      </c>
      <c r="B33" s="298">
        <v>5000</v>
      </c>
      <c r="C33" s="617" t="s">
        <v>1815</v>
      </c>
      <c r="D33" s="134" t="s">
        <v>147</v>
      </c>
      <c r="E33" s="134" t="s">
        <v>737</v>
      </c>
      <c r="F33" s="319" t="s">
        <v>214</v>
      </c>
    </row>
    <row r="34" spans="1:6" ht="25.5" x14ac:dyDescent="0.2">
      <c r="A34" s="616" t="s">
        <v>58</v>
      </c>
      <c r="B34" s="298">
        <v>3000</v>
      </c>
      <c r="C34" s="617" t="s">
        <v>1527</v>
      </c>
      <c r="D34" s="134" t="s">
        <v>9</v>
      </c>
      <c r="E34" s="134" t="s">
        <v>9</v>
      </c>
      <c r="F34" s="319" t="s">
        <v>9</v>
      </c>
    </row>
    <row r="35" spans="1:6" ht="48" x14ac:dyDescent="0.2">
      <c r="A35" s="616" t="s">
        <v>59</v>
      </c>
      <c r="B35" s="617" t="s">
        <v>1941</v>
      </c>
      <c r="C35" s="617" t="s">
        <v>1940</v>
      </c>
      <c r="D35" s="134" t="s">
        <v>147</v>
      </c>
      <c r="E35" s="134" t="s">
        <v>749</v>
      </c>
      <c r="F35" s="319" t="s">
        <v>214</v>
      </c>
    </row>
    <row r="36" spans="1:6" ht="36" x14ac:dyDescent="0.2">
      <c r="A36" s="616" t="s">
        <v>60</v>
      </c>
      <c r="B36" s="906">
        <v>6000</v>
      </c>
      <c r="C36" s="617" t="s">
        <v>340</v>
      </c>
      <c r="D36" s="134" t="s">
        <v>1939</v>
      </c>
      <c r="E36" s="134" t="s">
        <v>737</v>
      </c>
      <c r="F36" s="319" t="s">
        <v>214</v>
      </c>
    </row>
    <row r="37" spans="1:6" ht="36" x14ac:dyDescent="0.2">
      <c r="A37" s="616" t="s">
        <v>61</v>
      </c>
      <c r="B37" s="298">
        <v>2000</v>
      </c>
      <c r="C37" s="617" t="s">
        <v>341</v>
      </c>
      <c r="D37" s="298">
        <v>2000</v>
      </c>
      <c r="E37" s="134" t="s">
        <v>750</v>
      </c>
      <c r="F37" s="319" t="s">
        <v>748</v>
      </c>
    </row>
    <row r="38" spans="1:6" ht="48.75" customHeight="1" x14ac:dyDescent="0.2">
      <c r="A38" s="616" t="s">
        <v>62</v>
      </c>
      <c r="B38" s="298">
        <v>2000</v>
      </c>
      <c r="C38" s="617" t="s">
        <v>1938</v>
      </c>
      <c r="D38" s="134" t="s">
        <v>147</v>
      </c>
      <c r="E38" s="134" t="s">
        <v>751</v>
      </c>
      <c r="F38" s="319" t="s">
        <v>39</v>
      </c>
    </row>
    <row r="39" spans="1:6" ht="50.25" customHeight="1" x14ac:dyDescent="0.2">
      <c r="A39" s="616" t="s">
        <v>63</v>
      </c>
      <c r="B39" s="617" t="s">
        <v>1937</v>
      </c>
      <c r="C39" s="617" t="s">
        <v>1936</v>
      </c>
      <c r="D39" s="134" t="s">
        <v>1935</v>
      </c>
      <c r="E39" s="134" t="s">
        <v>752</v>
      </c>
      <c r="F39" s="319" t="s">
        <v>214</v>
      </c>
    </row>
    <row r="40" spans="1:6" ht="13.5" thickBot="1" x14ac:dyDescent="0.25">
      <c r="A40" s="1029"/>
      <c r="B40" s="617"/>
      <c r="C40" s="617"/>
      <c r="D40" s="134"/>
      <c r="E40" s="134"/>
      <c r="F40" s="319"/>
    </row>
    <row r="41" spans="1:6" ht="18.75" customHeight="1" x14ac:dyDescent="0.2">
      <c r="A41" s="1153" t="s">
        <v>732</v>
      </c>
      <c r="B41" s="1154"/>
      <c r="C41" s="1154"/>
      <c r="D41" s="1154"/>
      <c r="E41" s="1154"/>
      <c r="F41" s="1155"/>
    </row>
    <row r="42" spans="1:6" ht="16.5" customHeight="1" x14ac:dyDescent="0.25">
      <c r="A42" s="300"/>
      <c r="B42" s="301"/>
      <c r="C42" s="301"/>
      <c r="D42" s="302" t="s">
        <v>733</v>
      </c>
      <c r="E42" s="302"/>
      <c r="F42" s="303"/>
    </row>
    <row r="43" spans="1:6" ht="15" customHeight="1" x14ac:dyDescent="0.2">
      <c r="A43" s="304" t="s">
        <v>1</v>
      </c>
      <c r="B43" s="305" t="s">
        <v>336</v>
      </c>
      <c r="C43" s="305" t="s">
        <v>337</v>
      </c>
      <c r="D43" s="306" t="s">
        <v>734</v>
      </c>
      <c r="E43" s="979" t="s">
        <v>735</v>
      </c>
      <c r="F43" s="980" t="s">
        <v>736</v>
      </c>
    </row>
    <row r="44" spans="1:6" ht="48" x14ac:dyDescent="0.2">
      <c r="A44" s="616" t="s">
        <v>65</v>
      </c>
      <c r="B44" s="617" t="s">
        <v>1528</v>
      </c>
      <c r="C44" s="617" t="s">
        <v>1934</v>
      </c>
      <c r="D44" s="134" t="s">
        <v>1933</v>
      </c>
      <c r="E44" s="134" t="s">
        <v>751</v>
      </c>
      <c r="F44" s="618" t="s">
        <v>39</v>
      </c>
    </row>
    <row r="45" spans="1:6" ht="24" x14ac:dyDescent="0.2">
      <c r="A45" s="616" t="s">
        <v>66</v>
      </c>
      <c r="B45" s="298">
        <v>3000</v>
      </c>
      <c r="C45" s="617" t="s">
        <v>339</v>
      </c>
      <c r="D45" s="298" t="s">
        <v>147</v>
      </c>
      <c r="E45" s="298" t="s">
        <v>9</v>
      </c>
      <c r="F45" s="618" t="s">
        <v>9</v>
      </c>
    </row>
    <row r="46" spans="1:6" ht="25.5" x14ac:dyDescent="0.2">
      <c r="A46" s="616" t="s">
        <v>67</v>
      </c>
      <c r="B46" s="617" t="s">
        <v>1932</v>
      </c>
      <c r="C46" s="617" t="s">
        <v>340</v>
      </c>
      <c r="D46" s="298" t="s">
        <v>9</v>
      </c>
      <c r="E46" s="298" t="s">
        <v>9</v>
      </c>
      <c r="F46" s="618" t="s">
        <v>9</v>
      </c>
    </row>
    <row r="47" spans="1:6" ht="36" x14ac:dyDescent="0.2">
      <c r="A47" s="616" t="s">
        <v>69</v>
      </c>
      <c r="B47" s="617" t="s">
        <v>147</v>
      </c>
      <c r="C47" s="617" t="s">
        <v>339</v>
      </c>
      <c r="D47" s="298">
        <v>10000</v>
      </c>
      <c r="E47" s="134" t="s">
        <v>737</v>
      </c>
      <c r="F47" s="319" t="s">
        <v>753</v>
      </c>
    </row>
    <row r="48" spans="1:6" ht="36" x14ac:dyDescent="0.2">
      <c r="A48" s="616" t="s">
        <v>70</v>
      </c>
      <c r="B48" s="140">
        <v>1000</v>
      </c>
      <c r="C48" s="298" t="s">
        <v>1142</v>
      </c>
      <c r="D48" s="298" t="s">
        <v>1931</v>
      </c>
      <c r="E48" s="134" t="s">
        <v>754</v>
      </c>
      <c r="F48" s="319" t="s">
        <v>214</v>
      </c>
    </row>
    <row r="49" spans="1:6" x14ac:dyDescent="0.2">
      <c r="A49" s="616" t="s">
        <v>71</v>
      </c>
      <c r="B49" s="617"/>
      <c r="C49" s="298"/>
      <c r="D49" s="298"/>
      <c r="E49" s="298"/>
      <c r="F49" s="618"/>
    </row>
    <row r="50" spans="1:6" ht="24" x14ac:dyDescent="0.2">
      <c r="A50" s="626" t="s">
        <v>420</v>
      </c>
      <c r="B50" s="617" t="s">
        <v>1930</v>
      </c>
      <c r="C50" s="298" t="s">
        <v>1144</v>
      </c>
      <c r="D50" s="298" t="s">
        <v>9</v>
      </c>
      <c r="E50" s="298" t="s">
        <v>9</v>
      </c>
      <c r="F50" s="618" t="s">
        <v>9</v>
      </c>
    </row>
    <row r="51" spans="1:6" ht="25.5" x14ac:dyDescent="0.2">
      <c r="A51" s="626" t="s">
        <v>422</v>
      </c>
      <c r="B51" s="617" t="s">
        <v>1930</v>
      </c>
      <c r="C51" s="298" t="s">
        <v>1144</v>
      </c>
      <c r="D51" s="134" t="s">
        <v>147</v>
      </c>
      <c r="E51" s="134" t="s">
        <v>755</v>
      </c>
      <c r="F51" s="319" t="s">
        <v>1929</v>
      </c>
    </row>
    <row r="52" spans="1:6" ht="48" x14ac:dyDescent="0.2">
      <c r="A52" s="616" t="s">
        <v>72</v>
      </c>
      <c r="B52" s="298">
        <v>1000</v>
      </c>
      <c r="C52" s="617" t="s">
        <v>340</v>
      </c>
      <c r="D52" s="134" t="s">
        <v>147</v>
      </c>
      <c r="E52" s="134" t="s">
        <v>756</v>
      </c>
      <c r="F52" s="319" t="s">
        <v>1928</v>
      </c>
    </row>
    <row r="53" spans="1:6" ht="25.5" x14ac:dyDescent="0.2">
      <c r="A53" s="616" t="s">
        <v>74</v>
      </c>
      <c r="B53" s="298">
        <v>1000</v>
      </c>
      <c r="C53" s="617" t="s">
        <v>1927</v>
      </c>
      <c r="D53" s="298" t="s">
        <v>9</v>
      </c>
      <c r="E53" s="298" t="s">
        <v>9</v>
      </c>
      <c r="F53" s="618" t="s">
        <v>9</v>
      </c>
    </row>
    <row r="54" spans="1:6" ht="36" x14ac:dyDescent="0.2">
      <c r="A54" s="616" t="s">
        <v>75</v>
      </c>
      <c r="B54" s="298">
        <v>2500</v>
      </c>
      <c r="C54" s="617" t="s">
        <v>1925</v>
      </c>
      <c r="D54" s="140">
        <v>10000</v>
      </c>
      <c r="E54" s="134" t="s">
        <v>757</v>
      </c>
      <c r="F54" s="618" t="s">
        <v>214</v>
      </c>
    </row>
    <row r="55" spans="1:6" ht="25.5" x14ac:dyDescent="0.2">
      <c r="A55" s="616" t="s">
        <v>76</v>
      </c>
      <c r="B55" s="298">
        <v>2000</v>
      </c>
      <c r="C55" s="617" t="s">
        <v>1924</v>
      </c>
      <c r="D55" s="298" t="s">
        <v>9</v>
      </c>
      <c r="E55" s="298" t="s">
        <v>9</v>
      </c>
      <c r="F55" s="618" t="s">
        <v>9</v>
      </c>
    </row>
    <row r="56" spans="1:6" ht="48" x14ac:dyDescent="0.2">
      <c r="A56" s="616" t="s">
        <v>78</v>
      </c>
      <c r="B56" s="298">
        <v>2000</v>
      </c>
      <c r="C56" s="617" t="s">
        <v>1145</v>
      </c>
      <c r="D56" s="140">
        <v>5000</v>
      </c>
      <c r="E56" s="134" t="s">
        <v>740</v>
      </c>
      <c r="F56" s="319" t="s">
        <v>1923</v>
      </c>
    </row>
    <row r="57" spans="1:6" ht="37.5" x14ac:dyDescent="0.2">
      <c r="A57" s="616" t="s">
        <v>79</v>
      </c>
      <c r="B57" s="617" t="s">
        <v>1947</v>
      </c>
      <c r="C57" s="617" t="s">
        <v>1926</v>
      </c>
      <c r="D57" s="134" t="s">
        <v>1922</v>
      </c>
      <c r="E57" s="134" t="s">
        <v>737</v>
      </c>
      <c r="F57" s="319" t="s">
        <v>758</v>
      </c>
    </row>
    <row r="58" spans="1:6" ht="36" x14ac:dyDescent="0.2">
      <c r="A58" s="616" t="s">
        <v>80</v>
      </c>
      <c r="B58" s="298">
        <v>2000</v>
      </c>
      <c r="C58" s="617" t="s">
        <v>339</v>
      </c>
      <c r="D58" s="134" t="s">
        <v>147</v>
      </c>
      <c r="E58" s="134" t="s">
        <v>737</v>
      </c>
      <c r="F58" s="319" t="s">
        <v>39</v>
      </c>
    </row>
    <row r="59" spans="1:6" ht="36" x14ac:dyDescent="0.2">
      <c r="A59" s="616" t="s">
        <v>81</v>
      </c>
      <c r="B59" s="883" t="s">
        <v>1921</v>
      </c>
      <c r="C59" s="617" t="s">
        <v>344</v>
      </c>
      <c r="D59" s="134" t="s">
        <v>147</v>
      </c>
      <c r="E59" s="134" t="s">
        <v>737</v>
      </c>
      <c r="F59" s="319" t="s">
        <v>39</v>
      </c>
    </row>
    <row r="60" spans="1:6" ht="36" x14ac:dyDescent="0.2">
      <c r="A60" s="616" t="s">
        <v>83</v>
      </c>
      <c r="B60" s="298" t="s">
        <v>147</v>
      </c>
      <c r="C60" s="298" t="s">
        <v>339</v>
      </c>
      <c r="D60" s="134" t="s">
        <v>147</v>
      </c>
      <c r="E60" s="134" t="s">
        <v>737</v>
      </c>
      <c r="F60" s="319" t="s">
        <v>739</v>
      </c>
    </row>
    <row r="61" spans="1:6" ht="13.5" thickBot="1" x14ac:dyDescent="0.25">
      <c r="A61" s="1029"/>
      <c r="B61" s="298"/>
      <c r="C61" s="298"/>
      <c r="D61" s="134"/>
      <c r="E61" s="134"/>
      <c r="F61" s="319"/>
    </row>
    <row r="62" spans="1:6" ht="18.75" customHeight="1" x14ac:dyDescent="0.2">
      <c r="A62" s="1153" t="s">
        <v>732</v>
      </c>
      <c r="B62" s="1154"/>
      <c r="C62" s="1154"/>
      <c r="D62" s="1154"/>
      <c r="E62" s="1154"/>
      <c r="F62" s="1155"/>
    </row>
    <row r="63" spans="1:6" ht="16.5" customHeight="1" x14ac:dyDescent="0.25">
      <c r="A63" s="300"/>
      <c r="B63" s="301"/>
      <c r="C63" s="301"/>
      <c r="D63" s="302" t="s">
        <v>733</v>
      </c>
      <c r="E63" s="302"/>
      <c r="F63" s="303"/>
    </row>
    <row r="64" spans="1:6" ht="15" customHeight="1" x14ac:dyDescent="0.2">
      <c r="A64" s="304" t="s">
        <v>1</v>
      </c>
      <c r="B64" s="305" t="s">
        <v>336</v>
      </c>
      <c r="C64" s="305" t="s">
        <v>337</v>
      </c>
      <c r="D64" s="306" t="s">
        <v>734</v>
      </c>
      <c r="E64" s="979" t="s">
        <v>735</v>
      </c>
      <c r="F64" s="980" t="s">
        <v>736</v>
      </c>
    </row>
    <row r="65" spans="1:6" ht="36" x14ac:dyDescent="0.2">
      <c r="A65" s="616" t="s">
        <v>85</v>
      </c>
      <c r="B65" s="617" t="s">
        <v>759</v>
      </c>
      <c r="C65" s="617" t="s">
        <v>1920</v>
      </c>
      <c r="D65" s="134" t="s">
        <v>147</v>
      </c>
      <c r="E65" s="134" t="s">
        <v>737</v>
      </c>
      <c r="F65" s="319" t="s">
        <v>39</v>
      </c>
    </row>
    <row r="66" spans="1:6" ht="48" x14ac:dyDescent="0.2">
      <c r="A66" s="616" t="s">
        <v>87</v>
      </c>
      <c r="B66" s="298">
        <v>2000</v>
      </c>
      <c r="C66" s="617" t="s">
        <v>340</v>
      </c>
      <c r="D66" s="134" t="s">
        <v>147</v>
      </c>
      <c r="E66" s="134" t="s">
        <v>760</v>
      </c>
      <c r="F66" s="319" t="s">
        <v>39</v>
      </c>
    </row>
    <row r="67" spans="1:6" ht="37.5" x14ac:dyDescent="0.2">
      <c r="A67" s="616" t="s">
        <v>88</v>
      </c>
      <c r="B67" s="298">
        <v>2500</v>
      </c>
      <c r="C67" s="298" t="s">
        <v>1144</v>
      </c>
      <c r="D67" s="617" t="s">
        <v>147</v>
      </c>
      <c r="E67" s="134" t="s">
        <v>1919</v>
      </c>
      <c r="F67" s="319" t="s">
        <v>38</v>
      </c>
    </row>
    <row r="68" spans="1:6" ht="25.5" x14ac:dyDescent="0.2">
      <c r="A68" s="623" t="s">
        <v>89</v>
      </c>
      <c r="B68" s="624">
        <v>2500</v>
      </c>
      <c r="C68" s="133" t="s">
        <v>1918</v>
      </c>
      <c r="D68" s="624" t="s">
        <v>9</v>
      </c>
      <c r="E68" s="624" t="s">
        <v>9</v>
      </c>
      <c r="F68" s="625" t="s">
        <v>9</v>
      </c>
    </row>
    <row r="69" spans="1:6" s="307" customFormat="1" x14ac:dyDescent="0.25">
      <c r="A69" s="1203" t="s">
        <v>770</v>
      </c>
      <c r="B69" s="1203"/>
      <c r="C69" s="1203"/>
      <c r="D69" s="1203"/>
      <c r="E69" s="1203"/>
    </row>
  </sheetData>
  <customSheetViews>
    <customSheetView guid="{CDACE462-E102-46FB-B7AD-F64470052348}" showPageBreaks="1" printArea="1">
      <selection sqref="A1:F1"/>
      <pageMargins left="0.7" right="0.7" top="0.75" bottom="0.75" header="0.3" footer="0.3"/>
      <pageSetup orientation="portrait" r:id="rId1"/>
    </customSheetView>
    <customSheetView guid="{637755B1-4BDF-461E-9042-7506CE7F45C7}" showPageBreaks="1" printArea="1">
      <selection sqref="A1:F1"/>
      <pageMargins left="0.7" right="0.7" top="0.75" bottom="0.75" header="0.3" footer="0.3"/>
      <pageSetup orientation="portrait" r:id="rId2"/>
    </customSheetView>
  </customSheetViews>
  <mergeCells count="5">
    <mergeCell ref="A1:F1"/>
    <mergeCell ref="A20:F20"/>
    <mergeCell ref="A41:F41"/>
    <mergeCell ref="A62:F62"/>
    <mergeCell ref="A69:E69"/>
  </mergeCells>
  <pageMargins left="0.7" right="0.7" top="0.75" bottom="0.75" header="0.3" footer="0.3"/>
  <pageSetup scale="98" orientation="portrait" r:id="rId3"/>
  <rowBreaks count="3" manualBreakCount="3">
    <brk id="19" max="5" man="1"/>
    <brk id="40" max="5" man="1"/>
    <brk id="61" max="5" man="1"/>
  </rowBreaks>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T137"/>
  <sheetViews>
    <sheetView zoomScaleNormal="100" workbookViewId="0">
      <selection sqref="A1:C1"/>
    </sheetView>
  </sheetViews>
  <sheetFormatPr defaultColWidth="7.85546875" defaultRowHeight="11.25" x14ac:dyDescent="0.25"/>
  <cols>
    <col min="1" max="1" width="19.7109375" style="333" customWidth="1"/>
    <col min="2" max="2" width="19.5703125" style="335" customWidth="1"/>
    <col min="3" max="3" width="51" style="335" customWidth="1"/>
    <col min="4" max="256" width="7.85546875" style="333"/>
    <col min="257" max="257" width="19.140625" style="333" customWidth="1"/>
    <col min="258" max="258" width="19.5703125" style="333" customWidth="1"/>
    <col min="259" max="259" width="52.42578125" style="333" customWidth="1"/>
    <col min="260" max="512" width="7.85546875" style="333"/>
    <col min="513" max="513" width="19.140625" style="333" customWidth="1"/>
    <col min="514" max="514" width="19.5703125" style="333" customWidth="1"/>
    <col min="515" max="515" width="52.42578125" style="333" customWidth="1"/>
    <col min="516" max="768" width="7.85546875" style="333"/>
    <col min="769" max="769" width="19.140625" style="333" customWidth="1"/>
    <col min="770" max="770" width="19.5703125" style="333" customWidth="1"/>
    <col min="771" max="771" width="52.42578125" style="333" customWidth="1"/>
    <col min="772" max="1024" width="7.85546875" style="333"/>
    <col min="1025" max="1025" width="19.140625" style="333" customWidth="1"/>
    <col min="1026" max="1026" width="19.5703125" style="333" customWidth="1"/>
    <col min="1027" max="1027" width="52.42578125" style="333" customWidth="1"/>
    <col min="1028" max="1280" width="7.85546875" style="333"/>
    <col min="1281" max="1281" width="19.140625" style="333" customWidth="1"/>
    <col min="1282" max="1282" width="19.5703125" style="333" customWidth="1"/>
    <col min="1283" max="1283" width="52.42578125" style="333" customWidth="1"/>
    <col min="1284" max="1536" width="7.85546875" style="333"/>
    <col min="1537" max="1537" width="19.140625" style="333" customWidth="1"/>
    <col min="1538" max="1538" width="19.5703125" style="333" customWidth="1"/>
    <col min="1539" max="1539" width="52.42578125" style="333" customWidth="1"/>
    <col min="1540" max="1792" width="7.85546875" style="333"/>
    <col min="1793" max="1793" width="19.140625" style="333" customWidth="1"/>
    <col min="1794" max="1794" width="19.5703125" style="333" customWidth="1"/>
    <col min="1795" max="1795" width="52.42578125" style="333" customWidth="1"/>
    <col min="1796" max="2048" width="7.85546875" style="333"/>
    <col min="2049" max="2049" width="19.140625" style="333" customWidth="1"/>
    <col min="2050" max="2050" width="19.5703125" style="333" customWidth="1"/>
    <col min="2051" max="2051" width="52.42578125" style="333" customWidth="1"/>
    <col min="2052" max="2304" width="7.85546875" style="333"/>
    <col min="2305" max="2305" width="19.140625" style="333" customWidth="1"/>
    <col min="2306" max="2306" width="19.5703125" style="333" customWidth="1"/>
    <col min="2307" max="2307" width="52.42578125" style="333" customWidth="1"/>
    <col min="2308" max="2560" width="7.85546875" style="333"/>
    <col min="2561" max="2561" width="19.140625" style="333" customWidth="1"/>
    <col min="2562" max="2562" width="19.5703125" style="333" customWidth="1"/>
    <col min="2563" max="2563" width="52.42578125" style="333" customWidth="1"/>
    <col min="2564" max="2816" width="7.85546875" style="333"/>
    <col min="2817" max="2817" width="19.140625" style="333" customWidth="1"/>
    <col min="2818" max="2818" width="19.5703125" style="333" customWidth="1"/>
    <col min="2819" max="2819" width="52.42578125" style="333" customWidth="1"/>
    <col min="2820" max="3072" width="7.85546875" style="333"/>
    <col min="3073" max="3073" width="19.140625" style="333" customWidth="1"/>
    <col min="3074" max="3074" width="19.5703125" style="333" customWidth="1"/>
    <col min="3075" max="3075" width="52.42578125" style="333" customWidth="1"/>
    <col min="3076" max="3328" width="7.85546875" style="333"/>
    <col min="3329" max="3329" width="19.140625" style="333" customWidth="1"/>
    <col min="3330" max="3330" width="19.5703125" style="333" customWidth="1"/>
    <col min="3331" max="3331" width="52.42578125" style="333" customWidth="1"/>
    <col min="3332" max="3584" width="7.85546875" style="333"/>
    <col min="3585" max="3585" width="19.140625" style="333" customWidth="1"/>
    <col min="3586" max="3586" width="19.5703125" style="333" customWidth="1"/>
    <col min="3587" max="3587" width="52.42578125" style="333" customWidth="1"/>
    <col min="3588" max="3840" width="7.85546875" style="333"/>
    <col min="3841" max="3841" width="19.140625" style="333" customWidth="1"/>
    <col min="3842" max="3842" width="19.5703125" style="333" customWidth="1"/>
    <col min="3843" max="3843" width="52.42578125" style="333" customWidth="1"/>
    <col min="3844" max="4096" width="7.85546875" style="333"/>
    <col min="4097" max="4097" width="19.140625" style="333" customWidth="1"/>
    <col min="4098" max="4098" width="19.5703125" style="333" customWidth="1"/>
    <col min="4099" max="4099" width="52.42578125" style="333" customWidth="1"/>
    <col min="4100" max="4352" width="7.85546875" style="333"/>
    <col min="4353" max="4353" width="19.140625" style="333" customWidth="1"/>
    <col min="4354" max="4354" width="19.5703125" style="333" customWidth="1"/>
    <col min="4355" max="4355" width="52.42578125" style="333" customWidth="1"/>
    <col min="4356" max="4608" width="7.85546875" style="333"/>
    <col min="4609" max="4609" width="19.140625" style="333" customWidth="1"/>
    <col min="4610" max="4610" width="19.5703125" style="333" customWidth="1"/>
    <col min="4611" max="4611" width="52.42578125" style="333" customWidth="1"/>
    <col min="4612" max="4864" width="7.85546875" style="333"/>
    <col min="4865" max="4865" width="19.140625" style="333" customWidth="1"/>
    <col min="4866" max="4866" width="19.5703125" style="333" customWidth="1"/>
    <col min="4867" max="4867" width="52.42578125" style="333" customWidth="1"/>
    <col min="4868" max="5120" width="7.85546875" style="333"/>
    <col min="5121" max="5121" width="19.140625" style="333" customWidth="1"/>
    <col min="5122" max="5122" width="19.5703125" style="333" customWidth="1"/>
    <col min="5123" max="5123" width="52.42578125" style="333" customWidth="1"/>
    <col min="5124" max="5376" width="7.85546875" style="333"/>
    <col min="5377" max="5377" width="19.140625" style="333" customWidth="1"/>
    <col min="5378" max="5378" width="19.5703125" style="333" customWidth="1"/>
    <col min="5379" max="5379" width="52.42578125" style="333" customWidth="1"/>
    <col min="5380" max="5632" width="7.85546875" style="333"/>
    <col min="5633" max="5633" width="19.140625" style="333" customWidth="1"/>
    <col min="5634" max="5634" width="19.5703125" style="333" customWidth="1"/>
    <col min="5635" max="5635" width="52.42578125" style="333" customWidth="1"/>
    <col min="5636" max="5888" width="7.85546875" style="333"/>
    <col min="5889" max="5889" width="19.140625" style="333" customWidth="1"/>
    <col min="5890" max="5890" width="19.5703125" style="333" customWidth="1"/>
    <col min="5891" max="5891" width="52.42578125" style="333" customWidth="1"/>
    <col min="5892" max="6144" width="7.85546875" style="333"/>
    <col min="6145" max="6145" width="19.140625" style="333" customWidth="1"/>
    <col min="6146" max="6146" width="19.5703125" style="333" customWidth="1"/>
    <col min="6147" max="6147" width="52.42578125" style="333" customWidth="1"/>
    <col min="6148" max="6400" width="7.85546875" style="333"/>
    <col min="6401" max="6401" width="19.140625" style="333" customWidth="1"/>
    <col min="6402" max="6402" width="19.5703125" style="333" customWidth="1"/>
    <col min="6403" max="6403" width="52.42578125" style="333" customWidth="1"/>
    <col min="6404" max="6656" width="7.85546875" style="333"/>
    <col min="6657" max="6657" width="19.140625" style="333" customWidth="1"/>
    <col min="6658" max="6658" width="19.5703125" style="333" customWidth="1"/>
    <col min="6659" max="6659" width="52.42578125" style="333" customWidth="1"/>
    <col min="6660" max="6912" width="7.85546875" style="333"/>
    <col min="6913" max="6913" width="19.140625" style="333" customWidth="1"/>
    <col min="6914" max="6914" width="19.5703125" style="333" customWidth="1"/>
    <col min="6915" max="6915" width="52.42578125" style="333" customWidth="1"/>
    <col min="6916" max="7168" width="7.85546875" style="333"/>
    <col min="7169" max="7169" width="19.140625" style="333" customWidth="1"/>
    <col min="7170" max="7170" width="19.5703125" style="333" customWidth="1"/>
    <col min="7171" max="7171" width="52.42578125" style="333" customWidth="1"/>
    <col min="7172" max="7424" width="7.85546875" style="333"/>
    <col min="7425" max="7425" width="19.140625" style="333" customWidth="1"/>
    <col min="7426" max="7426" width="19.5703125" style="333" customWidth="1"/>
    <col min="7427" max="7427" width="52.42578125" style="333" customWidth="1"/>
    <col min="7428" max="7680" width="7.85546875" style="333"/>
    <col min="7681" max="7681" width="19.140625" style="333" customWidth="1"/>
    <col min="7682" max="7682" width="19.5703125" style="333" customWidth="1"/>
    <col min="7683" max="7683" width="52.42578125" style="333" customWidth="1"/>
    <col min="7684" max="7936" width="7.85546875" style="333"/>
    <col min="7937" max="7937" width="19.140625" style="333" customWidth="1"/>
    <col min="7938" max="7938" width="19.5703125" style="333" customWidth="1"/>
    <col min="7939" max="7939" width="52.42578125" style="333" customWidth="1"/>
    <col min="7940" max="8192" width="7.85546875" style="333"/>
    <col min="8193" max="8193" width="19.140625" style="333" customWidth="1"/>
    <col min="8194" max="8194" width="19.5703125" style="333" customWidth="1"/>
    <col min="8195" max="8195" width="52.42578125" style="333" customWidth="1"/>
    <col min="8196" max="8448" width="7.85546875" style="333"/>
    <col min="8449" max="8449" width="19.140625" style="333" customWidth="1"/>
    <col min="8450" max="8450" width="19.5703125" style="333" customWidth="1"/>
    <col min="8451" max="8451" width="52.42578125" style="333" customWidth="1"/>
    <col min="8452" max="8704" width="7.85546875" style="333"/>
    <col min="8705" max="8705" width="19.140625" style="333" customWidth="1"/>
    <col min="8706" max="8706" width="19.5703125" style="333" customWidth="1"/>
    <col min="8707" max="8707" width="52.42578125" style="333" customWidth="1"/>
    <col min="8708" max="8960" width="7.85546875" style="333"/>
    <col min="8961" max="8961" width="19.140625" style="333" customWidth="1"/>
    <col min="8962" max="8962" width="19.5703125" style="333" customWidth="1"/>
    <col min="8963" max="8963" width="52.42578125" style="333" customWidth="1"/>
    <col min="8964" max="9216" width="7.85546875" style="333"/>
    <col min="9217" max="9217" width="19.140625" style="333" customWidth="1"/>
    <col min="9218" max="9218" width="19.5703125" style="333" customWidth="1"/>
    <col min="9219" max="9219" width="52.42578125" style="333" customWidth="1"/>
    <col min="9220" max="9472" width="7.85546875" style="333"/>
    <col min="9473" max="9473" width="19.140625" style="333" customWidth="1"/>
    <col min="9474" max="9474" width="19.5703125" style="333" customWidth="1"/>
    <col min="9475" max="9475" width="52.42578125" style="333" customWidth="1"/>
    <col min="9476" max="9728" width="7.85546875" style="333"/>
    <col min="9729" max="9729" width="19.140625" style="333" customWidth="1"/>
    <col min="9730" max="9730" width="19.5703125" style="333" customWidth="1"/>
    <col min="9731" max="9731" width="52.42578125" style="333" customWidth="1"/>
    <col min="9732" max="9984" width="7.85546875" style="333"/>
    <col min="9985" max="9985" width="19.140625" style="333" customWidth="1"/>
    <col min="9986" max="9986" width="19.5703125" style="333" customWidth="1"/>
    <col min="9987" max="9987" width="52.42578125" style="333" customWidth="1"/>
    <col min="9988" max="10240" width="7.85546875" style="333"/>
    <col min="10241" max="10241" width="19.140625" style="333" customWidth="1"/>
    <col min="10242" max="10242" width="19.5703125" style="333" customWidth="1"/>
    <col min="10243" max="10243" width="52.42578125" style="333" customWidth="1"/>
    <col min="10244" max="10496" width="7.85546875" style="333"/>
    <col min="10497" max="10497" width="19.140625" style="333" customWidth="1"/>
    <col min="10498" max="10498" width="19.5703125" style="333" customWidth="1"/>
    <col min="10499" max="10499" width="52.42578125" style="333" customWidth="1"/>
    <col min="10500" max="10752" width="7.85546875" style="333"/>
    <col min="10753" max="10753" width="19.140625" style="333" customWidth="1"/>
    <col min="10754" max="10754" width="19.5703125" style="333" customWidth="1"/>
    <col min="10755" max="10755" width="52.42578125" style="333" customWidth="1"/>
    <col min="10756" max="11008" width="7.85546875" style="333"/>
    <col min="11009" max="11009" width="19.140625" style="333" customWidth="1"/>
    <col min="11010" max="11010" width="19.5703125" style="333" customWidth="1"/>
    <col min="11011" max="11011" width="52.42578125" style="333" customWidth="1"/>
    <col min="11012" max="11264" width="7.85546875" style="333"/>
    <col min="11265" max="11265" width="19.140625" style="333" customWidth="1"/>
    <col min="11266" max="11266" width="19.5703125" style="333" customWidth="1"/>
    <col min="11267" max="11267" width="52.42578125" style="333" customWidth="1"/>
    <col min="11268" max="11520" width="7.85546875" style="333"/>
    <col min="11521" max="11521" width="19.140625" style="333" customWidth="1"/>
    <col min="11522" max="11522" width="19.5703125" style="333" customWidth="1"/>
    <col min="11523" max="11523" width="52.42578125" style="333" customWidth="1"/>
    <col min="11524" max="11776" width="7.85546875" style="333"/>
    <col min="11777" max="11777" width="19.140625" style="333" customWidth="1"/>
    <col min="11778" max="11778" width="19.5703125" style="333" customWidth="1"/>
    <col min="11779" max="11779" width="52.42578125" style="333" customWidth="1"/>
    <col min="11780" max="12032" width="7.85546875" style="333"/>
    <col min="12033" max="12033" width="19.140625" style="333" customWidth="1"/>
    <col min="12034" max="12034" width="19.5703125" style="333" customWidth="1"/>
    <col min="12035" max="12035" width="52.42578125" style="333" customWidth="1"/>
    <col min="12036" max="12288" width="7.85546875" style="333"/>
    <col min="12289" max="12289" width="19.140625" style="333" customWidth="1"/>
    <col min="12290" max="12290" width="19.5703125" style="333" customWidth="1"/>
    <col min="12291" max="12291" width="52.42578125" style="333" customWidth="1"/>
    <col min="12292" max="12544" width="7.85546875" style="333"/>
    <col min="12545" max="12545" width="19.140625" style="333" customWidth="1"/>
    <col min="12546" max="12546" width="19.5703125" style="333" customWidth="1"/>
    <col min="12547" max="12547" width="52.42578125" style="333" customWidth="1"/>
    <col min="12548" max="12800" width="7.85546875" style="333"/>
    <col min="12801" max="12801" width="19.140625" style="333" customWidth="1"/>
    <col min="12802" max="12802" width="19.5703125" style="333" customWidth="1"/>
    <col min="12803" max="12803" width="52.42578125" style="333" customWidth="1"/>
    <col min="12804" max="13056" width="7.85546875" style="333"/>
    <col min="13057" max="13057" width="19.140625" style="333" customWidth="1"/>
    <col min="13058" max="13058" width="19.5703125" style="333" customWidth="1"/>
    <col min="13059" max="13059" width="52.42578125" style="333" customWidth="1"/>
    <col min="13060" max="13312" width="7.85546875" style="333"/>
    <col min="13313" max="13313" width="19.140625" style="333" customWidth="1"/>
    <col min="13314" max="13314" width="19.5703125" style="333" customWidth="1"/>
    <col min="13315" max="13315" width="52.42578125" style="333" customWidth="1"/>
    <col min="13316" max="13568" width="7.85546875" style="333"/>
    <col min="13569" max="13569" width="19.140625" style="333" customWidth="1"/>
    <col min="13570" max="13570" width="19.5703125" style="333" customWidth="1"/>
    <col min="13571" max="13571" width="52.42578125" style="333" customWidth="1"/>
    <col min="13572" max="13824" width="7.85546875" style="333"/>
    <col min="13825" max="13825" width="19.140625" style="333" customWidth="1"/>
    <col min="13826" max="13826" width="19.5703125" style="333" customWidth="1"/>
    <col min="13827" max="13827" width="52.42578125" style="333" customWidth="1"/>
    <col min="13828" max="14080" width="7.85546875" style="333"/>
    <col min="14081" max="14081" width="19.140625" style="333" customWidth="1"/>
    <col min="14082" max="14082" width="19.5703125" style="333" customWidth="1"/>
    <col min="14083" max="14083" width="52.42578125" style="333" customWidth="1"/>
    <col min="14084" max="14336" width="7.85546875" style="333"/>
    <col min="14337" max="14337" width="19.140625" style="333" customWidth="1"/>
    <col min="14338" max="14338" width="19.5703125" style="333" customWidth="1"/>
    <col min="14339" max="14339" width="52.42578125" style="333" customWidth="1"/>
    <col min="14340" max="14592" width="7.85546875" style="333"/>
    <col min="14593" max="14593" width="19.140625" style="333" customWidth="1"/>
    <col min="14594" max="14594" width="19.5703125" style="333" customWidth="1"/>
    <col min="14595" max="14595" width="52.42578125" style="333" customWidth="1"/>
    <col min="14596" max="14848" width="7.85546875" style="333"/>
    <col min="14849" max="14849" width="19.140625" style="333" customWidth="1"/>
    <col min="14850" max="14850" width="19.5703125" style="333" customWidth="1"/>
    <col min="14851" max="14851" width="52.42578125" style="333" customWidth="1"/>
    <col min="14852" max="15104" width="7.85546875" style="333"/>
    <col min="15105" max="15105" width="19.140625" style="333" customWidth="1"/>
    <col min="15106" max="15106" width="19.5703125" style="333" customWidth="1"/>
    <col min="15107" max="15107" width="52.42578125" style="333" customWidth="1"/>
    <col min="15108" max="15360" width="7.85546875" style="333"/>
    <col min="15361" max="15361" width="19.140625" style="333" customWidth="1"/>
    <col min="15362" max="15362" width="19.5703125" style="333" customWidth="1"/>
    <col min="15363" max="15363" width="52.42578125" style="333" customWidth="1"/>
    <col min="15364" max="15616" width="7.85546875" style="333"/>
    <col min="15617" max="15617" width="19.140625" style="333" customWidth="1"/>
    <col min="15618" max="15618" width="19.5703125" style="333" customWidth="1"/>
    <col min="15619" max="15619" width="52.42578125" style="333" customWidth="1"/>
    <col min="15620" max="15872" width="7.85546875" style="333"/>
    <col min="15873" max="15873" width="19.140625" style="333" customWidth="1"/>
    <col min="15874" max="15874" width="19.5703125" style="333" customWidth="1"/>
    <col min="15875" max="15875" width="52.42578125" style="333" customWidth="1"/>
    <col min="15876" max="16128" width="7.85546875" style="333"/>
    <col min="16129" max="16129" width="19.140625" style="333" customWidth="1"/>
    <col min="16130" max="16130" width="19.5703125" style="333" customWidth="1"/>
    <col min="16131" max="16131" width="52.42578125" style="333" customWidth="1"/>
    <col min="16132" max="16384" width="7.85546875" style="333"/>
  </cols>
  <sheetData>
    <row r="1" spans="1:254" s="332" customFormat="1" ht="18.75" customHeight="1" x14ac:dyDescent="0.25">
      <c r="A1" s="1252" t="s">
        <v>761</v>
      </c>
      <c r="B1" s="1253"/>
      <c r="C1" s="1254"/>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c r="IO1" s="331"/>
      <c r="IP1" s="331"/>
      <c r="IQ1" s="331"/>
      <c r="IR1" s="331"/>
      <c r="IS1" s="331"/>
      <c r="IT1" s="331"/>
    </row>
    <row r="2" spans="1:254" s="176" customFormat="1" ht="14.25" customHeight="1" x14ac:dyDescent="0.2">
      <c r="A2" s="309" t="s">
        <v>1</v>
      </c>
      <c r="B2" s="164" t="s">
        <v>393</v>
      </c>
      <c r="C2" s="165" t="s">
        <v>394</v>
      </c>
    </row>
    <row r="3" spans="1:254" ht="15" customHeight="1" x14ac:dyDescent="0.25">
      <c r="A3" s="726" t="s">
        <v>7</v>
      </c>
      <c r="B3" s="532" t="s">
        <v>407</v>
      </c>
      <c r="C3" s="798" t="s">
        <v>9</v>
      </c>
    </row>
    <row r="4" spans="1:254" ht="15" customHeight="1" x14ac:dyDescent="0.25">
      <c r="A4" s="726" t="s">
        <v>10</v>
      </c>
      <c r="B4" s="532" t="s">
        <v>397</v>
      </c>
      <c r="C4" s="799" t="s">
        <v>398</v>
      </c>
    </row>
    <row r="5" spans="1:254" ht="15" customHeight="1" x14ac:dyDescent="0.25">
      <c r="A5" s="726"/>
      <c r="B5" s="532" t="s">
        <v>395</v>
      </c>
      <c r="C5" s="799" t="s">
        <v>399</v>
      </c>
    </row>
    <row r="6" spans="1:254" ht="15" customHeight="1" x14ac:dyDescent="0.25">
      <c r="A6" s="726" t="s">
        <v>14</v>
      </c>
      <c r="B6" s="532" t="s">
        <v>397</v>
      </c>
      <c r="C6" s="799" t="s">
        <v>398</v>
      </c>
    </row>
    <row r="7" spans="1:254" ht="15" customHeight="1" x14ac:dyDescent="0.25">
      <c r="A7" s="800"/>
      <c r="B7" s="532" t="s">
        <v>395</v>
      </c>
      <c r="C7" s="799" t="s">
        <v>399</v>
      </c>
    </row>
    <row r="8" spans="1:254" ht="15" customHeight="1" x14ac:dyDescent="0.25">
      <c r="A8" s="726" t="s">
        <v>17</v>
      </c>
      <c r="B8" s="532" t="s">
        <v>395</v>
      </c>
      <c r="C8" s="799" t="s">
        <v>400</v>
      </c>
    </row>
    <row r="9" spans="1:254" ht="15" customHeight="1" x14ac:dyDescent="0.25">
      <c r="A9" s="726" t="s">
        <v>135</v>
      </c>
      <c r="B9" s="532" t="s">
        <v>407</v>
      </c>
      <c r="C9" s="589" t="s">
        <v>9</v>
      </c>
    </row>
    <row r="10" spans="1:254" ht="15" customHeight="1" x14ac:dyDescent="0.25">
      <c r="A10" s="726" t="s">
        <v>136</v>
      </c>
      <c r="B10" s="532" t="s">
        <v>397</v>
      </c>
      <c r="C10" s="799" t="s">
        <v>1529</v>
      </c>
    </row>
    <row r="11" spans="1:254" ht="15" customHeight="1" x14ac:dyDescent="0.25">
      <c r="A11" s="726" t="s">
        <v>25</v>
      </c>
      <c r="B11" s="532" t="s">
        <v>431</v>
      </c>
      <c r="C11" s="799" t="s">
        <v>1133</v>
      </c>
    </row>
    <row r="12" spans="1:254" ht="15" customHeight="1" x14ac:dyDescent="0.25">
      <c r="A12" s="800"/>
      <c r="B12" s="532" t="s">
        <v>402</v>
      </c>
      <c r="C12" s="799" t="s">
        <v>762</v>
      </c>
    </row>
    <row r="13" spans="1:254" ht="15" customHeight="1" x14ac:dyDescent="0.25">
      <c r="A13" s="726" t="s">
        <v>27</v>
      </c>
      <c r="B13" s="532" t="s">
        <v>397</v>
      </c>
      <c r="C13" s="799" t="s">
        <v>403</v>
      </c>
    </row>
    <row r="14" spans="1:254" ht="15" customHeight="1" x14ac:dyDescent="0.25">
      <c r="A14" s="726"/>
      <c r="B14" s="532" t="s">
        <v>395</v>
      </c>
      <c r="C14" s="799" t="s">
        <v>424</v>
      </c>
    </row>
    <row r="15" spans="1:254" ht="15" customHeight="1" x14ac:dyDescent="0.25">
      <c r="A15" s="726" t="s">
        <v>139</v>
      </c>
      <c r="B15" s="532" t="s">
        <v>407</v>
      </c>
      <c r="C15" s="589" t="s">
        <v>9</v>
      </c>
    </row>
    <row r="16" spans="1:254" ht="15" customHeight="1" x14ac:dyDescent="0.25">
      <c r="A16" s="726" t="s">
        <v>31</v>
      </c>
      <c r="B16" s="532" t="s">
        <v>397</v>
      </c>
      <c r="C16" s="799" t="s">
        <v>425</v>
      </c>
    </row>
    <row r="17" spans="1:3" ht="15" customHeight="1" x14ac:dyDescent="0.25">
      <c r="A17" s="726" t="s">
        <v>33</v>
      </c>
      <c r="B17" s="532" t="s">
        <v>397</v>
      </c>
      <c r="C17" s="799" t="s">
        <v>403</v>
      </c>
    </row>
    <row r="18" spans="1:3" ht="15" customHeight="1" x14ac:dyDescent="0.25">
      <c r="A18" s="726" t="s">
        <v>34</v>
      </c>
      <c r="B18" s="532" t="s">
        <v>397</v>
      </c>
      <c r="C18" s="799" t="s">
        <v>403</v>
      </c>
    </row>
    <row r="19" spans="1:3" ht="15" customHeight="1" x14ac:dyDescent="0.25">
      <c r="A19" s="726"/>
      <c r="B19" s="532" t="s">
        <v>395</v>
      </c>
      <c r="C19" s="799" t="s">
        <v>430</v>
      </c>
    </row>
    <row r="20" spans="1:3" ht="15" customHeight="1" x14ac:dyDescent="0.25">
      <c r="A20" s="726" t="s">
        <v>35</v>
      </c>
      <c r="B20" s="532" t="s">
        <v>407</v>
      </c>
      <c r="C20" s="589" t="s">
        <v>9</v>
      </c>
    </row>
    <row r="21" spans="1:3" ht="15" customHeight="1" x14ac:dyDescent="0.25">
      <c r="A21" s="726" t="s">
        <v>37</v>
      </c>
      <c r="B21" s="532" t="s">
        <v>407</v>
      </c>
      <c r="C21" s="589" t="s">
        <v>9</v>
      </c>
    </row>
    <row r="22" spans="1:3" ht="15" customHeight="1" x14ac:dyDescent="0.25">
      <c r="A22" s="726" t="s">
        <v>40</v>
      </c>
      <c r="B22" s="532" t="s">
        <v>395</v>
      </c>
      <c r="C22" s="799" t="s">
        <v>1133</v>
      </c>
    </row>
    <row r="23" spans="1:3" ht="15" customHeight="1" x14ac:dyDescent="0.25">
      <c r="A23" s="726" t="s">
        <v>41</v>
      </c>
      <c r="B23" s="532" t="s">
        <v>397</v>
      </c>
      <c r="C23" s="799" t="s">
        <v>398</v>
      </c>
    </row>
    <row r="24" spans="1:3" ht="15" customHeight="1" x14ac:dyDescent="0.25">
      <c r="A24" s="726" t="s">
        <v>42</v>
      </c>
      <c r="B24" s="532" t="s">
        <v>407</v>
      </c>
      <c r="C24" s="589" t="s">
        <v>9</v>
      </c>
    </row>
    <row r="25" spans="1:3" ht="15" customHeight="1" x14ac:dyDescent="0.25">
      <c r="A25" s="726" t="s">
        <v>44</v>
      </c>
      <c r="B25" s="532" t="s">
        <v>397</v>
      </c>
      <c r="C25" s="799" t="s">
        <v>1530</v>
      </c>
    </row>
    <row r="26" spans="1:3" ht="15" customHeight="1" x14ac:dyDescent="0.25">
      <c r="A26" s="726" t="s">
        <v>46</v>
      </c>
      <c r="B26" s="532" t="s">
        <v>407</v>
      </c>
      <c r="C26" s="589" t="s">
        <v>9</v>
      </c>
    </row>
    <row r="27" spans="1:3" ht="15" customHeight="1" x14ac:dyDescent="0.25">
      <c r="A27" s="726" t="s">
        <v>47</v>
      </c>
      <c r="B27" s="532" t="s">
        <v>397</v>
      </c>
      <c r="C27" s="799" t="s">
        <v>412</v>
      </c>
    </row>
    <row r="28" spans="1:3" ht="15" customHeight="1" x14ac:dyDescent="0.25">
      <c r="A28" s="726" t="s">
        <v>48</v>
      </c>
      <c r="B28" s="532" t="s">
        <v>407</v>
      </c>
      <c r="C28" s="589" t="s">
        <v>9</v>
      </c>
    </row>
    <row r="29" spans="1:3" ht="15" customHeight="1" x14ac:dyDescent="0.25">
      <c r="A29" s="726" t="s">
        <v>51</v>
      </c>
      <c r="B29" s="532" t="s">
        <v>397</v>
      </c>
      <c r="C29" s="799" t="s">
        <v>763</v>
      </c>
    </row>
    <row r="30" spans="1:3" ht="15" customHeight="1" x14ac:dyDescent="0.25">
      <c r="A30" s="726" t="s">
        <v>52</v>
      </c>
      <c r="B30" s="532" t="s">
        <v>407</v>
      </c>
      <c r="C30" s="589" t="s">
        <v>9</v>
      </c>
    </row>
    <row r="31" spans="1:3" ht="15" customHeight="1" x14ac:dyDescent="0.25">
      <c r="A31" s="726" t="s">
        <v>55</v>
      </c>
      <c r="B31" s="532" t="s">
        <v>407</v>
      </c>
      <c r="C31" s="589" t="s">
        <v>9</v>
      </c>
    </row>
    <row r="32" spans="1:3" ht="15" customHeight="1" x14ac:dyDescent="0.25">
      <c r="A32" s="726" t="s">
        <v>56</v>
      </c>
      <c r="B32" s="532" t="s">
        <v>397</v>
      </c>
      <c r="C32" s="799" t="s">
        <v>1531</v>
      </c>
    </row>
    <row r="33" spans="1:5" ht="15" customHeight="1" x14ac:dyDescent="0.25">
      <c r="A33" s="726" t="s">
        <v>57</v>
      </c>
      <c r="B33" s="532" t="s">
        <v>397</v>
      </c>
      <c r="C33" s="799" t="s">
        <v>398</v>
      </c>
    </row>
    <row r="34" spans="1:5" ht="15" customHeight="1" x14ac:dyDescent="0.25">
      <c r="A34" s="726" t="s">
        <v>58</v>
      </c>
      <c r="B34" s="532" t="s">
        <v>397</v>
      </c>
      <c r="C34" s="799" t="s">
        <v>417</v>
      </c>
    </row>
    <row r="35" spans="1:5" ht="15" customHeight="1" x14ac:dyDescent="0.25">
      <c r="A35" s="726"/>
      <c r="B35" s="532" t="s">
        <v>395</v>
      </c>
      <c r="C35" s="799" t="s">
        <v>418</v>
      </c>
    </row>
    <row r="36" spans="1:5" ht="15" customHeight="1" x14ac:dyDescent="0.25">
      <c r="A36" s="726" t="s">
        <v>59</v>
      </c>
      <c r="B36" s="532" t="s">
        <v>407</v>
      </c>
      <c r="C36" s="589" t="s">
        <v>9</v>
      </c>
    </row>
    <row r="37" spans="1:5" ht="15" customHeight="1" x14ac:dyDescent="0.25">
      <c r="A37" s="726" t="s">
        <v>60</v>
      </c>
      <c r="B37" s="532" t="s">
        <v>397</v>
      </c>
      <c r="C37" s="799" t="s">
        <v>1532</v>
      </c>
    </row>
    <row r="38" spans="1:5" ht="15" customHeight="1" x14ac:dyDescent="0.25">
      <c r="A38" s="726" t="s">
        <v>61</v>
      </c>
      <c r="B38" s="532" t="s">
        <v>407</v>
      </c>
      <c r="C38" s="589" t="s">
        <v>9</v>
      </c>
    </row>
    <row r="39" spans="1:5" ht="15" customHeight="1" x14ac:dyDescent="0.25">
      <c r="A39" s="726" t="s">
        <v>1533</v>
      </c>
      <c r="B39" s="532" t="s">
        <v>407</v>
      </c>
      <c r="C39" s="589" t="s">
        <v>9</v>
      </c>
    </row>
    <row r="40" spans="1:5" ht="15" customHeight="1" x14ac:dyDescent="0.25">
      <c r="A40" s="726" t="s">
        <v>63</v>
      </c>
      <c r="B40" s="532" t="s">
        <v>397</v>
      </c>
      <c r="C40" s="799" t="s">
        <v>1135</v>
      </c>
    </row>
    <row r="41" spans="1:5" ht="15" customHeight="1" x14ac:dyDescent="0.25">
      <c r="A41" s="726" t="s">
        <v>65</v>
      </c>
      <c r="B41" s="532" t="s">
        <v>397</v>
      </c>
      <c r="C41" s="799" t="s">
        <v>1132</v>
      </c>
    </row>
    <row r="42" spans="1:5" ht="15" customHeight="1" x14ac:dyDescent="0.25">
      <c r="A42" s="726" t="s">
        <v>66</v>
      </c>
      <c r="B42" s="532" t="s">
        <v>407</v>
      </c>
      <c r="C42" s="589" t="s">
        <v>9</v>
      </c>
    </row>
    <row r="43" spans="1:5" ht="15" customHeight="1" x14ac:dyDescent="0.25">
      <c r="A43" s="726" t="s">
        <v>67</v>
      </c>
      <c r="B43" s="532" t="s">
        <v>407</v>
      </c>
      <c r="C43" s="589" t="s">
        <v>9</v>
      </c>
    </row>
    <row r="44" spans="1:5" ht="15" customHeight="1" x14ac:dyDescent="0.25">
      <c r="A44" s="726" t="s">
        <v>69</v>
      </c>
      <c r="B44" s="532" t="s">
        <v>407</v>
      </c>
      <c r="C44" s="589" t="s">
        <v>9</v>
      </c>
    </row>
    <row r="45" spans="1:5" ht="15" customHeight="1" x14ac:dyDescent="0.25">
      <c r="A45" s="726" t="s">
        <v>70</v>
      </c>
      <c r="B45" s="532" t="s">
        <v>397</v>
      </c>
      <c r="C45" s="799" t="s">
        <v>398</v>
      </c>
    </row>
    <row r="46" spans="1:5" ht="15" customHeight="1" thickBot="1" x14ac:dyDescent="0.3">
      <c r="A46" s="531"/>
      <c r="B46" s="532"/>
      <c r="C46" s="799"/>
    </row>
    <row r="47" spans="1:5" ht="18.75" customHeight="1" x14ac:dyDescent="0.25">
      <c r="A47" s="1252" t="s">
        <v>761</v>
      </c>
      <c r="B47" s="1253"/>
      <c r="C47" s="1254"/>
      <c r="D47" s="334"/>
      <c r="E47" s="334"/>
    </row>
    <row r="48" spans="1:5" s="176" customFormat="1" ht="14.25" customHeight="1" x14ac:dyDescent="0.2">
      <c r="A48" s="309" t="s">
        <v>1</v>
      </c>
      <c r="B48" s="164" t="s">
        <v>393</v>
      </c>
      <c r="C48" s="165" t="s">
        <v>394</v>
      </c>
    </row>
    <row r="49" spans="1:3" ht="15" customHeight="1" x14ac:dyDescent="0.25">
      <c r="A49" s="726" t="s">
        <v>71</v>
      </c>
      <c r="B49" s="532"/>
      <c r="C49" s="799"/>
    </row>
    <row r="50" spans="1:3" ht="15" customHeight="1" x14ac:dyDescent="0.25">
      <c r="A50" s="800" t="s">
        <v>420</v>
      </c>
      <c r="B50" s="532" t="s">
        <v>397</v>
      </c>
      <c r="C50" s="799" t="s">
        <v>421</v>
      </c>
    </row>
    <row r="51" spans="1:3" ht="15" customHeight="1" x14ac:dyDescent="0.25">
      <c r="A51" s="800" t="s">
        <v>422</v>
      </c>
      <c r="B51" s="532" t="s">
        <v>397</v>
      </c>
      <c r="C51" s="799" t="s">
        <v>764</v>
      </c>
    </row>
    <row r="52" spans="1:3" ht="15" customHeight="1" x14ac:dyDescent="0.25">
      <c r="A52" s="726" t="s">
        <v>72</v>
      </c>
      <c r="B52" s="532" t="s">
        <v>407</v>
      </c>
      <c r="C52" s="589" t="s">
        <v>9</v>
      </c>
    </row>
    <row r="53" spans="1:3" ht="15" customHeight="1" x14ac:dyDescent="0.25">
      <c r="A53" s="726" t="s">
        <v>74</v>
      </c>
      <c r="B53" s="532" t="s">
        <v>407</v>
      </c>
      <c r="C53" s="589" t="s">
        <v>9</v>
      </c>
    </row>
    <row r="54" spans="1:3" ht="15" customHeight="1" x14ac:dyDescent="0.25">
      <c r="A54" s="726" t="s">
        <v>75</v>
      </c>
      <c r="B54" s="532" t="s">
        <v>397</v>
      </c>
      <c r="C54" s="799" t="s">
        <v>398</v>
      </c>
    </row>
    <row r="55" spans="1:3" ht="15" customHeight="1" x14ac:dyDescent="0.25">
      <c r="A55" s="726" t="s">
        <v>76</v>
      </c>
      <c r="B55" s="532" t="s">
        <v>407</v>
      </c>
      <c r="C55" s="589" t="s">
        <v>9</v>
      </c>
    </row>
    <row r="56" spans="1:3" ht="15" customHeight="1" x14ac:dyDescent="0.25">
      <c r="A56" s="726" t="s">
        <v>78</v>
      </c>
      <c r="B56" s="532" t="s">
        <v>397</v>
      </c>
      <c r="C56" s="799" t="s">
        <v>425</v>
      </c>
    </row>
    <row r="57" spans="1:3" ht="15" customHeight="1" x14ac:dyDescent="0.25">
      <c r="A57" s="726" t="s">
        <v>79</v>
      </c>
      <c r="B57" s="532" t="s">
        <v>395</v>
      </c>
      <c r="C57" s="799" t="s">
        <v>427</v>
      </c>
    </row>
    <row r="58" spans="1:3" ht="12.75" customHeight="1" x14ac:dyDescent="0.25">
      <c r="A58" s="726" t="s">
        <v>80</v>
      </c>
      <c r="B58" s="532" t="s">
        <v>397</v>
      </c>
      <c r="C58" s="799" t="s">
        <v>428</v>
      </c>
    </row>
    <row r="59" spans="1:3" ht="12.75" customHeight="1" x14ac:dyDescent="0.25">
      <c r="A59" s="726"/>
      <c r="B59" s="532" t="s">
        <v>395</v>
      </c>
      <c r="C59" s="799" t="s">
        <v>429</v>
      </c>
    </row>
    <row r="60" spans="1:3" ht="15" customHeight="1" x14ac:dyDescent="0.25">
      <c r="A60" s="726" t="s">
        <v>81</v>
      </c>
      <c r="B60" s="532" t="s">
        <v>407</v>
      </c>
      <c r="C60" s="589" t="s">
        <v>9</v>
      </c>
    </row>
    <row r="61" spans="1:3" ht="15" customHeight="1" x14ac:dyDescent="0.25">
      <c r="A61" s="726" t="s">
        <v>83</v>
      </c>
      <c r="B61" s="532"/>
      <c r="C61" s="589" t="s">
        <v>123</v>
      </c>
    </row>
    <row r="62" spans="1:3" ht="15" customHeight="1" x14ac:dyDescent="0.25">
      <c r="A62" s="800" t="s">
        <v>1534</v>
      </c>
      <c r="B62" s="532" t="s">
        <v>431</v>
      </c>
      <c r="C62" s="799" t="s">
        <v>1133</v>
      </c>
    </row>
    <row r="63" spans="1:3" ht="15" customHeight="1" x14ac:dyDescent="0.25">
      <c r="A63" s="800"/>
      <c r="B63" s="532" t="s">
        <v>402</v>
      </c>
      <c r="C63" s="799" t="s">
        <v>430</v>
      </c>
    </row>
    <row r="64" spans="1:3" ht="15" customHeight="1" x14ac:dyDescent="0.25">
      <c r="A64" s="800" t="s">
        <v>446</v>
      </c>
      <c r="B64" s="532" t="s">
        <v>397</v>
      </c>
      <c r="C64" s="799" t="s">
        <v>403</v>
      </c>
    </row>
    <row r="65" spans="1:4" ht="15" customHeight="1" x14ac:dyDescent="0.25">
      <c r="A65" s="726" t="s">
        <v>1535</v>
      </c>
      <c r="B65" s="532" t="s">
        <v>431</v>
      </c>
      <c r="C65" s="799" t="s">
        <v>432</v>
      </c>
    </row>
    <row r="66" spans="1:4" ht="15" customHeight="1" x14ac:dyDescent="0.25">
      <c r="A66" s="726" t="s">
        <v>87</v>
      </c>
      <c r="B66" s="532" t="s">
        <v>397</v>
      </c>
      <c r="C66" s="799" t="s">
        <v>424</v>
      </c>
    </row>
    <row r="67" spans="1:4" ht="15" customHeight="1" x14ac:dyDescent="0.25">
      <c r="A67" s="726" t="s">
        <v>88</v>
      </c>
      <c r="B67" s="532" t="s">
        <v>397</v>
      </c>
      <c r="C67" s="799" t="s">
        <v>1136</v>
      </c>
    </row>
    <row r="68" spans="1:4" ht="15" customHeight="1" x14ac:dyDescent="0.25">
      <c r="A68" s="552" t="s">
        <v>89</v>
      </c>
      <c r="B68" s="457" t="s">
        <v>407</v>
      </c>
      <c r="C68" s="735" t="s">
        <v>9</v>
      </c>
    </row>
    <row r="69" spans="1:4" ht="12" customHeight="1" x14ac:dyDescent="0.25">
      <c r="A69" s="1255" t="s">
        <v>346</v>
      </c>
      <c r="B69" s="1256"/>
      <c r="C69" s="1256"/>
    </row>
    <row r="70" spans="1:4" x14ac:dyDescent="0.25">
      <c r="A70" s="441"/>
    </row>
    <row r="78" spans="1:4" x14ac:dyDescent="0.25">
      <c r="D78" s="925"/>
    </row>
    <row r="137" ht="18" customHeight="1" x14ac:dyDescent="0.25"/>
  </sheetData>
  <customSheetViews>
    <customSheetView guid="{CDACE462-E102-46FB-B7AD-F64470052348}" showPageBreaks="1" printArea="1">
      <selection sqref="A1:C1"/>
      <colBreaks count="1" manualBreakCount="1">
        <brk id="14" max="84" man="1"/>
      </colBreaks>
      <pageMargins left="0.7" right="0.7" top="0.75" bottom="0.75" header="0.3" footer="0.3"/>
      <pageSetup orientation="portrait" r:id="rId1"/>
    </customSheetView>
    <customSheetView guid="{637755B1-4BDF-461E-9042-7506CE7F45C7}" showPageBreaks="1" printArea="1">
      <selection sqref="A1:C1"/>
      <colBreaks count="1" manualBreakCount="1">
        <brk id="14" max="84" man="1"/>
      </colBreaks>
      <pageMargins left="0.7" right="0.7" top="0.75" bottom="0.75" header="0.3" footer="0.3"/>
      <pageSetup orientation="portrait" r:id="rId2"/>
    </customSheetView>
  </customSheetViews>
  <mergeCells count="3">
    <mergeCell ref="A1:C1"/>
    <mergeCell ref="A47:C47"/>
    <mergeCell ref="A69:C69"/>
  </mergeCells>
  <pageMargins left="0.7" right="0.7" top="0.75" bottom="0.75" header="0.3" footer="0.3"/>
  <pageSetup orientation="portrait" r:id="rId3"/>
  <rowBreaks count="1" manualBreakCount="1">
    <brk id="46" max="2" man="1"/>
  </rowBreaks>
  <colBreaks count="1" manualBreakCount="1">
    <brk id="14" max="84" man="1"/>
  </colBreaks>
  <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24"/>
  <sheetViews>
    <sheetView zoomScaleNormal="100" workbookViewId="0">
      <selection sqref="A1:B1"/>
    </sheetView>
  </sheetViews>
  <sheetFormatPr defaultColWidth="7.85546875" defaultRowHeight="12.75" x14ac:dyDescent="0.25"/>
  <cols>
    <col min="1" max="1" width="20.7109375" style="181" customWidth="1"/>
    <col min="2" max="2" width="69.5703125" style="313" customWidth="1"/>
    <col min="3" max="256" width="7.85546875" style="314"/>
    <col min="257" max="257" width="31.140625" style="314" customWidth="1"/>
    <col min="258" max="258" width="53.5703125" style="314" customWidth="1"/>
    <col min="259" max="512" width="7.85546875" style="314"/>
    <col min="513" max="513" width="31.140625" style="314" customWidth="1"/>
    <col min="514" max="514" width="53.5703125" style="314" customWidth="1"/>
    <col min="515" max="768" width="7.85546875" style="314"/>
    <col min="769" max="769" width="31.140625" style="314" customWidth="1"/>
    <col min="770" max="770" width="53.5703125" style="314" customWidth="1"/>
    <col min="771" max="1024" width="7.85546875" style="314"/>
    <col min="1025" max="1025" width="31.140625" style="314" customWidth="1"/>
    <col min="1026" max="1026" width="53.5703125" style="314" customWidth="1"/>
    <col min="1027" max="1280" width="7.85546875" style="314"/>
    <col min="1281" max="1281" width="31.140625" style="314" customWidth="1"/>
    <col min="1282" max="1282" width="53.5703125" style="314" customWidth="1"/>
    <col min="1283" max="1536" width="7.85546875" style="314"/>
    <col min="1537" max="1537" width="31.140625" style="314" customWidth="1"/>
    <col min="1538" max="1538" width="53.5703125" style="314" customWidth="1"/>
    <col min="1539" max="1792" width="7.85546875" style="314"/>
    <col min="1793" max="1793" width="31.140625" style="314" customWidth="1"/>
    <col min="1794" max="1794" width="53.5703125" style="314" customWidth="1"/>
    <col min="1795" max="2048" width="7.85546875" style="314"/>
    <col min="2049" max="2049" width="31.140625" style="314" customWidth="1"/>
    <col min="2050" max="2050" width="53.5703125" style="314" customWidth="1"/>
    <col min="2051" max="2304" width="7.85546875" style="314"/>
    <col min="2305" max="2305" width="31.140625" style="314" customWidth="1"/>
    <col min="2306" max="2306" width="53.5703125" style="314" customWidth="1"/>
    <col min="2307" max="2560" width="7.85546875" style="314"/>
    <col min="2561" max="2561" width="31.140625" style="314" customWidth="1"/>
    <col min="2562" max="2562" width="53.5703125" style="314" customWidth="1"/>
    <col min="2563" max="2816" width="7.85546875" style="314"/>
    <col min="2817" max="2817" width="31.140625" style="314" customWidth="1"/>
    <col min="2818" max="2818" width="53.5703125" style="314" customWidth="1"/>
    <col min="2819" max="3072" width="7.85546875" style="314"/>
    <col min="3073" max="3073" width="31.140625" style="314" customWidth="1"/>
    <col min="3074" max="3074" width="53.5703125" style="314" customWidth="1"/>
    <col min="3075" max="3328" width="7.85546875" style="314"/>
    <col min="3329" max="3329" width="31.140625" style="314" customWidth="1"/>
    <col min="3330" max="3330" width="53.5703125" style="314" customWidth="1"/>
    <col min="3331" max="3584" width="7.85546875" style="314"/>
    <col min="3585" max="3585" width="31.140625" style="314" customWidth="1"/>
    <col min="3586" max="3586" width="53.5703125" style="314" customWidth="1"/>
    <col min="3587" max="3840" width="7.85546875" style="314"/>
    <col min="3841" max="3841" width="31.140625" style="314" customWidth="1"/>
    <col min="3842" max="3842" width="53.5703125" style="314" customWidth="1"/>
    <col min="3843" max="4096" width="7.85546875" style="314"/>
    <col min="4097" max="4097" width="31.140625" style="314" customWidth="1"/>
    <col min="4098" max="4098" width="53.5703125" style="314" customWidth="1"/>
    <col min="4099" max="4352" width="7.85546875" style="314"/>
    <col min="4353" max="4353" width="31.140625" style="314" customWidth="1"/>
    <col min="4354" max="4354" width="53.5703125" style="314" customWidth="1"/>
    <col min="4355" max="4608" width="7.85546875" style="314"/>
    <col min="4609" max="4609" width="31.140625" style="314" customWidth="1"/>
    <col min="4610" max="4610" width="53.5703125" style="314" customWidth="1"/>
    <col min="4611" max="4864" width="7.85546875" style="314"/>
    <col min="4865" max="4865" width="31.140625" style="314" customWidth="1"/>
    <col min="4866" max="4866" width="53.5703125" style="314" customWidth="1"/>
    <col min="4867" max="5120" width="7.85546875" style="314"/>
    <col min="5121" max="5121" width="31.140625" style="314" customWidth="1"/>
    <col min="5122" max="5122" width="53.5703125" style="314" customWidth="1"/>
    <col min="5123" max="5376" width="7.85546875" style="314"/>
    <col min="5377" max="5377" width="31.140625" style="314" customWidth="1"/>
    <col min="5378" max="5378" width="53.5703125" style="314" customWidth="1"/>
    <col min="5379" max="5632" width="7.85546875" style="314"/>
    <col min="5633" max="5633" width="31.140625" style="314" customWidth="1"/>
    <col min="5634" max="5634" width="53.5703125" style="314" customWidth="1"/>
    <col min="5635" max="5888" width="7.85546875" style="314"/>
    <col min="5889" max="5889" width="31.140625" style="314" customWidth="1"/>
    <col min="5890" max="5890" width="53.5703125" style="314" customWidth="1"/>
    <col min="5891" max="6144" width="7.85546875" style="314"/>
    <col min="6145" max="6145" width="31.140625" style="314" customWidth="1"/>
    <col min="6146" max="6146" width="53.5703125" style="314" customWidth="1"/>
    <col min="6147" max="6400" width="7.85546875" style="314"/>
    <col min="6401" max="6401" width="31.140625" style="314" customWidth="1"/>
    <col min="6402" max="6402" width="53.5703125" style="314" customWidth="1"/>
    <col min="6403" max="6656" width="7.85546875" style="314"/>
    <col min="6657" max="6657" width="31.140625" style="314" customWidth="1"/>
    <col min="6658" max="6658" width="53.5703125" style="314" customWidth="1"/>
    <col min="6659" max="6912" width="7.85546875" style="314"/>
    <col min="6913" max="6913" width="31.140625" style="314" customWidth="1"/>
    <col min="6914" max="6914" width="53.5703125" style="314" customWidth="1"/>
    <col min="6915" max="7168" width="7.85546875" style="314"/>
    <col min="7169" max="7169" width="31.140625" style="314" customWidth="1"/>
    <col min="7170" max="7170" width="53.5703125" style="314" customWidth="1"/>
    <col min="7171" max="7424" width="7.85546875" style="314"/>
    <col min="7425" max="7425" width="31.140625" style="314" customWidth="1"/>
    <col min="7426" max="7426" width="53.5703125" style="314" customWidth="1"/>
    <col min="7427" max="7680" width="7.85546875" style="314"/>
    <col min="7681" max="7681" width="31.140625" style="314" customWidth="1"/>
    <col min="7682" max="7682" width="53.5703125" style="314" customWidth="1"/>
    <col min="7683" max="7936" width="7.85546875" style="314"/>
    <col min="7937" max="7937" width="31.140625" style="314" customWidth="1"/>
    <col min="7938" max="7938" width="53.5703125" style="314" customWidth="1"/>
    <col min="7939" max="8192" width="7.85546875" style="314"/>
    <col min="8193" max="8193" width="31.140625" style="314" customWidth="1"/>
    <col min="8194" max="8194" width="53.5703125" style="314" customWidth="1"/>
    <col min="8195" max="8448" width="7.85546875" style="314"/>
    <col min="8449" max="8449" width="31.140625" style="314" customWidth="1"/>
    <col min="8450" max="8450" width="53.5703125" style="314" customWidth="1"/>
    <col min="8451" max="8704" width="7.85546875" style="314"/>
    <col min="8705" max="8705" width="31.140625" style="314" customWidth="1"/>
    <col min="8706" max="8706" width="53.5703125" style="314" customWidth="1"/>
    <col min="8707" max="8960" width="7.85546875" style="314"/>
    <col min="8961" max="8961" width="31.140625" style="314" customWidth="1"/>
    <col min="8962" max="8962" width="53.5703125" style="314" customWidth="1"/>
    <col min="8963" max="9216" width="7.85546875" style="314"/>
    <col min="9217" max="9217" width="31.140625" style="314" customWidth="1"/>
    <col min="9218" max="9218" width="53.5703125" style="314" customWidth="1"/>
    <col min="9219" max="9472" width="7.85546875" style="314"/>
    <col min="9473" max="9473" width="31.140625" style="314" customWidth="1"/>
    <col min="9474" max="9474" width="53.5703125" style="314" customWidth="1"/>
    <col min="9475" max="9728" width="7.85546875" style="314"/>
    <col min="9729" max="9729" width="31.140625" style="314" customWidth="1"/>
    <col min="9730" max="9730" width="53.5703125" style="314" customWidth="1"/>
    <col min="9731" max="9984" width="7.85546875" style="314"/>
    <col min="9985" max="9985" width="31.140625" style="314" customWidth="1"/>
    <col min="9986" max="9986" width="53.5703125" style="314" customWidth="1"/>
    <col min="9987" max="10240" width="7.85546875" style="314"/>
    <col min="10241" max="10241" width="31.140625" style="314" customWidth="1"/>
    <col min="10242" max="10242" width="53.5703125" style="314" customWidth="1"/>
    <col min="10243" max="10496" width="7.85546875" style="314"/>
    <col min="10497" max="10497" width="31.140625" style="314" customWidth="1"/>
    <col min="10498" max="10498" width="53.5703125" style="314" customWidth="1"/>
    <col min="10499" max="10752" width="7.85546875" style="314"/>
    <col min="10753" max="10753" width="31.140625" style="314" customWidth="1"/>
    <col min="10754" max="10754" width="53.5703125" style="314" customWidth="1"/>
    <col min="10755" max="11008" width="7.85546875" style="314"/>
    <col min="11009" max="11009" width="31.140625" style="314" customWidth="1"/>
    <col min="11010" max="11010" width="53.5703125" style="314" customWidth="1"/>
    <col min="11011" max="11264" width="7.85546875" style="314"/>
    <col min="11265" max="11265" width="31.140625" style="314" customWidth="1"/>
    <col min="11266" max="11266" width="53.5703125" style="314" customWidth="1"/>
    <col min="11267" max="11520" width="7.85546875" style="314"/>
    <col min="11521" max="11521" width="31.140625" style="314" customWidth="1"/>
    <col min="11522" max="11522" width="53.5703125" style="314" customWidth="1"/>
    <col min="11523" max="11776" width="7.85546875" style="314"/>
    <col min="11777" max="11777" width="31.140625" style="314" customWidth="1"/>
    <col min="11778" max="11778" width="53.5703125" style="314" customWidth="1"/>
    <col min="11779" max="12032" width="7.85546875" style="314"/>
    <col min="12033" max="12033" width="31.140625" style="314" customWidth="1"/>
    <col min="12034" max="12034" width="53.5703125" style="314" customWidth="1"/>
    <col min="12035" max="12288" width="7.85546875" style="314"/>
    <col min="12289" max="12289" width="31.140625" style="314" customWidth="1"/>
    <col min="12290" max="12290" width="53.5703125" style="314" customWidth="1"/>
    <col min="12291" max="12544" width="7.85546875" style="314"/>
    <col min="12545" max="12545" width="31.140625" style="314" customWidth="1"/>
    <col min="12546" max="12546" width="53.5703125" style="314" customWidth="1"/>
    <col min="12547" max="12800" width="7.85546875" style="314"/>
    <col min="12801" max="12801" width="31.140625" style="314" customWidth="1"/>
    <col min="12802" max="12802" width="53.5703125" style="314" customWidth="1"/>
    <col min="12803" max="13056" width="7.85546875" style="314"/>
    <col min="13057" max="13057" width="31.140625" style="314" customWidth="1"/>
    <col min="13058" max="13058" width="53.5703125" style="314" customWidth="1"/>
    <col min="13059" max="13312" width="7.85546875" style="314"/>
    <col min="13313" max="13313" width="31.140625" style="314" customWidth="1"/>
    <col min="13314" max="13314" width="53.5703125" style="314" customWidth="1"/>
    <col min="13315" max="13568" width="7.85546875" style="314"/>
    <col min="13569" max="13569" width="31.140625" style="314" customWidth="1"/>
    <col min="13570" max="13570" width="53.5703125" style="314" customWidth="1"/>
    <col min="13571" max="13824" width="7.85546875" style="314"/>
    <col min="13825" max="13825" width="31.140625" style="314" customWidth="1"/>
    <col min="13826" max="13826" width="53.5703125" style="314" customWidth="1"/>
    <col min="13827" max="14080" width="7.85546875" style="314"/>
    <col min="14081" max="14081" width="31.140625" style="314" customWidth="1"/>
    <col min="14082" max="14082" width="53.5703125" style="314" customWidth="1"/>
    <col min="14083" max="14336" width="7.85546875" style="314"/>
    <col min="14337" max="14337" width="31.140625" style="314" customWidth="1"/>
    <col min="14338" max="14338" width="53.5703125" style="314" customWidth="1"/>
    <col min="14339" max="14592" width="7.85546875" style="314"/>
    <col min="14593" max="14593" width="31.140625" style="314" customWidth="1"/>
    <col min="14594" max="14594" width="53.5703125" style="314" customWidth="1"/>
    <col min="14595" max="14848" width="7.85546875" style="314"/>
    <col min="14849" max="14849" width="31.140625" style="314" customWidth="1"/>
    <col min="14850" max="14850" width="53.5703125" style="314" customWidth="1"/>
    <col min="14851" max="15104" width="7.85546875" style="314"/>
    <col min="15105" max="15105" width="31.140625" style="314" customWidth="1"/>
    <col min="15106" max="15106" width="53.5703125" style="314" customWidth="1"/>
    <col min="15107" max="15360" width="7.85546875" style="314"/>
    <col min="15361" max="15361" width="31.140625" style="314" customWidth="1"/>
    <col min="15362" max="15362" width="53.5703125" style="314" customWidth="1"/>
    <col min="15363" max="15616" width="7.85546875" style="314"/>
    <col min="15617" max="15617" width="31.140625" style="314" customWidth="1"/>
    <col min="15618" max="15618" width="53.5703125" style="314" customWidth="1"/>
    <col min="15619" max="15872" width="7.85546875" style="314"/>
    <col min="15873" max="15873" width="31.140625" style="314" customWidth="1"/>
    <col min="15874" max="15874" width="53.5703125" style="314" customWidth="1"/>
    <col min="15875" max="16128" width="7.85546875" style="314"/>
    <col min="16129" max="16129" width="31.140625" style="314" customWidth="1"/>
    <col min="16130" max="16130" width="53.5703125" style="314" customWidth="1"/>
    <col min="16131" max="16384" width="7.85546875" style="314"/>
  </cols>
  <sheetData>
    <row r="1" spans="1:5" s="179" customFormat="1" ht="37.5" customHeight="1" x14ac:dyDescent="0.25">
      <c r="A1" s="1176" t="s">
        <v>765</v>
      </c>
      <c r="B1" s="1177"/>
      <c r="C1" s="178"/>
    </row>
    <row r="2" spans="1:5" ht="15" customHeight="1" x14ac:dyDescent="0.2">
      <c r="A2" s="1007" t="s">
        <v>1</v>
      </c>
      <c r="B2" s="998" t="s">
        <v>374</v>
      </c>
    </row>
    <row r="3" spans="1:5" ht="15" customHeight="1" x14ac:dyDescent="0.25">
      <c r="A3" s="166" t="s">
        <v>7</v>
      </c>
      <c r="B3" s="310" t="s">
        <v>1394</v>
      </c>
      <c r="D3" s="328"/>
    </row>
    <row r="4" spans="1:5" ht="15" customHeight="1" x14ac:dyDescent="0.2">
      <c r="A4" s="166" t="s">
        <v>433</v>
      </c>
      <c r="B4" s="311" t="s">
        <v>439</v>
      </c>
      <c r="D4" s="329"/>
      <c r="E4" s="329"/>
    </row>
    <row r="5" spans="1:5" ht="15" customHeight="1" x14ac:dyDescent="0.25">
      <c r="A5" s="166" t="s">
        <v>14</v>
      </c>
      <c r="B5" s="311"/>
    </row>
    <row r="6" spans="1:5" ht="15" customHeight="1" x14ac:dyDescent="0.25">
      <c r="A6" s="170" t="s">
        <v>434</v>
      </c>
      <c r="B6" s="311" t="s">
        <v>439</v>
      </c>
    </row>
    <row r="7" spans="1:5" ht="15" customHeight="1" x14ac:dyDescent="0.25">
      <c r="A7" s="170" t="s">
        <v>436</v>
      </c>
      <c r="B7" s="1039" t="s">
        <v>1395</v>
      </c>
    </row>
    <row r="8" spans="1:5" ht="15" customHeight="1" x14ac:dyDescent="0.25">
      <c r="A8" s="166" t="s">
        <v>17</v>
      </c>
      <c r="B8" s="1039" t="s">
        <v>766</v>
      </c>
    </row>
    <row r="9" spans="1:5" ht="15" customHeight="1" x14ac:dyDescent="0.25">
      <c r="A9" s="166" t="s">
        <v>135</v>
      </c>
      <c r="B9" s="311" t="s">
        <v>2036</v>
      </c>
    </row>
    <row r="10" spans="1:5" ht="15" customHeight="1" x14ac:dyDescent="0.25">
      <c r="A10" s="166" t="s">
        <v>136</v>
      </c>
      <c r="B10" s="311" t="s">
        <v>439</v>
      </c>
    </row>
    <row r="11" spans="1:5" ht="15" customHeight="1" x14ac:dyDescent="0.25">
      <c r="A11" s="166" t="s">
        <v>25</v>
      </c>
      <c r="B11" s="311">
        <v>90</v>
      </c>
    </row>
    <row r="12" spans="1:5" ht="15" customHeight="1" x14ac:dyDescent="0.25">
      <c r="A12" s="166" t="s">
        <v>27</v>
      </c>
      <c r="B12" s="311" t="s">
        <v>2037</v>
      </c>
    </row>
    <row r="13" spans="1:5" ht="15" customHeight="1" x14ac:dyDescent="0.25">
      <c r="A13" s="166" t="s">
        <v>139</v>
      </c>
      <c r="B13" s="311" t="s">
        <v>767</v>
      </c>
    </row>
    <row r="14" spans="1:5" ht="15" customHeight="1" x14ac:dyDescent="0.25">
      <c r="A14" s="166" t="s">
        <v>31</v>
      </c>
      <c r="B14" s="311" t="s">
        <v>1538</v>
      </c>
    </row>
    <row r="15" spans="1:5" ht="15" customHeight="1" x14ac:dyDescent="0.25">
      <c r="A15" s="166" t="s">
        <v>33</v>
      </c>
      <c r="B15" s="311">
        <v>90</v>
      </c>
    </row>
    <row r="16" spans="1:5" ht="15" customHeight="1" x14ac:dyDescent="0.25">
      <c r="A16" s="166" t="s">
        <v>34</v>
      </c>
      <c r="B16" s="311" t="s">
        <v>439</v>
      </c>
    </row>
    <row r="17" spans="1:4" ht="15" customHeight="1" x14ac:dyDescent="0.25">
      <c r="A17" s="166" t="s">
        <v>35</v>
      </c>
      <c r="B17" s="311" t="s">
        <v>439</v>
      </c>
    </row>
    <row r="18" spans="1:4" ht="15" customHeight="1" x14ac:dyDescent="0.25">
      <c r="A18" s="166" t="s">
        <v>37</v>
      </c>
      <c r="B18" s="311" t="s">
        <v>439</v>
      </c>
    </row>
    <row r="19" spans="1:4" ht="15" customHeight="1" x14ac:dyDescent="0.25">
      <c r="A19" s="166" t="s">
        <v>40</v>
      </c>
      <c r="B19" s="311" t="s">
        <v>1537</v>
      </c>
    </row>
    <row r="20" spans="1:4" ht="15" customHeight="1" x14ac:dyDescent="0.25">
      <c r="A20" s="166" t="s">
        <v>41</v>
      </c>
      <c r="B20" s="310">
        <v>0.2</v>
      </c>
    </row>
    <row r="21" spans="1:4" ht="15" customHeight="1" x14ac:dyDescent="0.25">
      <c r="A21" s="166" t="s">
        <v>42</v>
      </c>
      <c r="B21" s="311">
        <v>90</v>
      </c>
    </row>
    <row r="22" spans="1:4" ht="15" customHeight="1" x14ac:dyDescent="0.25">
      <c r="A22" s="166" t="s">
        <v>44</v>
      </c>
      <c r="B22" s="311" t="s">
        <v>439</v>
      </c>
    </row>
    <row r="23" spans="1:4" ht="15" customHeight="1" x14ac:dyDescent="0.25">
      <c r="A23" s="166" t="s">
        <v>46</v>
      </c>
      <c r="B23" s="311">
        <v>120</v>
      </c>
    </row>
    <row r="24" spans="1:4" ht="15" customHeight="1" x14ac:dyDescent="0.25">
      <c r="A24" s="166" t="s">
        <v>47</v>
      </c>
      <c r="B24" s="311" t="s">
        <v>439</v>
      </c>
    </row>
    <row r="25" spans="1:4" ht="15" customHeight="1" x14ac:dyDescent="0.25">
      <c r="A25" s="166" t="s">
        <v>48</v>
      </c>
      <c r="B25" s="311" t="s">
        <v>439</v>
      </c>
    </row>
    <row r="26" spans="1:4" ht="15" customHeight="1" x14ac:dyDescent="0.25">
      <c r="A26" s="166" t="s">
        <v>51</v>
      </c>
      <c r="B26" s="311">
        <v>90</v>
      </c>
    </row>
    <row r="27" spans="1:4" ht="15" customHeight="1" x14ac:dyDescent="0.25">
      <c r="A27" s="166" t="s">
        <v>52</v>
      </c>
      <c r="B27" s="311" t="s">
        <v>439</v>
      </c>
    </row>
    <row r="28" spans="1:4" ht="15" customHeight="1" x14ac:dyDescent="0.2">
      <c r="A28" s="166" t="s">
        <v>440</v>
      </c>
      <c r="B28" s="311" t="s">
        <v>439</v>
      </c>
      <c r="D28" s="329"/>
    </row>
    <row r="29" spans="1:4" ht="15" customHeight="1" x14ac:dyDescent="0.25">
      <c r="A29" s="166" t="s">
        <v>56</v>
      </c>
      <c r="B29" s="311" t="s">
        <v>2038</v>
      </c>
    </row>
    <row r="30" spans="1:4" ht="15" customHeight="1" x14ac:dyDescent="0.25">
      <c r="A30" s="166" t="s">
        <v>57</v>
      </c>
      <c r="B30" s="311" t="s">
        <v>2039</v>
      </c>
    </row>
    <row r="31" spans="1:4" ht="15" customHeight="1" x14ac:dyDescent="0.25">
      <c r="A31" s="166" t="s">
        <v>58</v>
      </c>
      <c r="B31" s="311" t="s">
        <v>439</v>
      </c>
    </row>
    <row r="32" spans="1:4" ht="15" customHeight="1" x14ac:dyDescent="0.25">
      <c r="A32" s="166" t="s">
        <v>59</v>
      </c>
      <c r="B32" s="311" t="s">
        <v>439</v>
      </c>
    </row>
    <row r="33" spans="1:4" ht="15" customHeight="1" x14ac:dyDescent="0.25">
      <c r="A33" s="166" t="s">
        <v>60</v>
      </c>
      <c r="B33" s="311" t="s">
        <v>439</v>
      </c>
    </row>
    <row r="34" spans="1:4" ht="15" customHeight="1" x14ac:dyDescent="0.25">
      <c r="A34" s="166" t="s">
        <v>61</v>
      </c>
      <c r="B34" s="310">
        <v>0.5</v>
      </c>
    </row>
    <row r="35" spans="1:4" ht="15" customHeight="1" x14ac:dyDescent="0.25">
      <c r="A35" s="166" t="s">
        <v>62</v>
      </c>
      <c r="B35" s="311" t="s">
        <v>439</v>
      </c>
    </row>
    <row r="36" spans="1:4" ht="15" customHeight="1" x14ac:dyDescent="0.25">
      <c r="A36" s="166" t="s">
        <v>63</v>
      </c>
      <c r="B36" s="1039" t="s">
        <v>439</v>
      </c>
    </row>
    <row r="37" spans="1:4" ht="15" customHeight="1" x14ac:dyDescent="0.25">
      <c r="A37" s="166" t="s">
        <v>65</v>
      </c>
      <c r="B37" s="311">
        <v>90</v>
      </c>
    </row>
    <row r="38" spans="1:4" ht="15" customHeight="1" x14ac:dyDescent="0.25">
      <c r="A38" s="166" t="s">
        <v>66</v>
      </c>
      <c r="B38" s="311" t="s">
        <v>439</v>
      </c>
    </row>
    <row r="39" spans="1:4" ht="15" customHeight="1" x14ac:dyDescent="0.25">
      <c r="A39" s="166" t="s">
        <v>67</v>
      </c>
      <c r="B39" s="311" t="s">
        <v>439</v>
      </c>
    </row>
    <row r="40" spans="1:4" ht="15" customHeight="1" x14ac:dyDescent="0.25">
      <c r="A40" s="166" t="s">
        <v>69</v>
      </c>
      <c r="B40" s="311" t="s">
        <v>2040</v>
      </c>
    </row>
    <row r="41" spans="1:4" ht="15" customHeight="1" x14ac:dyDescent="0.25">
      <c r="A41" s="166" t="s">
        <v>70</v>
      </c>
      <c r="B41" s="311" t="s">
        <v>2041</v>
      </c>
    </row>
    <row r="42" spans="1:4" ht="15" customHeight="1" x14ac:dyDescent="0.25">
      <c r="A42" s="166" t="s">
        <v>71</v>
      </c>
      <c r="B42" s="311" t="s">
        <v>439</v>
      </c>
    </row>
    <row r="43" spans="1:4" ht="15" customHeight="1" x14ac:dyDescent="0.2">
      <c r="A43" s="166" t="s">
        <v>443</v>
      </c>
      <c r="B43" s="311" t="s">
        <v>439</v>
      </c>
      <c r="D43" s="329"/>
    </row>
    <row r="44" spans="1:4" ht="15" customHeight="1" x14ac:dyDescent="0.25">
      <c r="A44" s="166" t="s">
        <v>74</v>
      </c>
      <c r="B44" s="311" t="s">
        <v>439</v>
      </c>
    </row>
    <row r="45" spans="1:4" ht="15" customHeight="1" x14ac:dyDescent="0.25">
      <c r="A45" s="166" t="s">
        <v>75</v>
      </c>
      <c r="B45" s="311" t="s">
        <v>439</v>
      </c>
    </row>
    <row r="46" spans="1:4" ht="15" customHeight="1" thickBot="1" x14ac:dyDescent="0.3">
      <c r="A46" s="166"/>
      <c r="B46" s="311"/>
    </row>
    <row r="47" spans="1:4" s="179" customFormat="1" ht="37.5" customHeight="1" x14ac:dyDescent="0.25">
      <c r="A47" s="1176" t="s">
        <v>765</v>
      </c>
      <c r="B47" s="1177"/>
      <c r="C47" s="178"/>
    </row>
    <row r="48" spans="1:4" ht="15" customHeight="1" x14ac:dyDescent="0.2">
      <c r="A48" s="1007" t="s">
        <v>1</v>
      </c>
      <c r="B48" s="998" t="s">
        <v>374</v>
      </c>
    </row>
    <row r="49" spans="1:9" ht="15" customHeight="1" x14ac:dyDescent="0.25">
      <c r="A49" s="622" t="s">
        <v>76</v>
      </c>
      <c r="B49" s="311" t="s">
        <v>439</v>
      </c>
    </row>
    <row r="50" spans="1:9" ht="15" customHeight="1" x14ac:dyDescent="0.25">
      <c r="A50" s="622" t="s">
        <v>78</v>
      </c>
      <c r="B50" s="311" t="s">
        <v>439</v>
      </c>
    </row>
    <row r="51" spans="1:9" ht="15" customHeight="1" x14ac:dyDescent="0.25">
      <c r="A51" s="622" t="s">
        <v>79</v>
      </c>
      <c r="B51" s="311" t="s">
        <v>439</v>
      </c>
    </row>
    <row r="52" spans="1:9" ht="15" customHeight="1" x14ac:dyDescent="0.25">
      <c r="A52" s="622" t="s">
        <v>444</v>
      </c>
      <c r="B52" s="311" t="s">
        <v>439</v>
      </c>
    </row>
    <row r="53" spans="1:9" ht="15" customHeight="1" x14ac:dyDescent="0.25">
      <c r="A53" s="622" t="s">
        <v>81</v>
      </c>
      <c r="B53" s="311" t="s">
        <v>439</v>
      </c>
    </row>
    <row r="54" spans="1:9" ht="15" customHeight="1" x14ac:dyDescent="0.25">
      <c r="A54" s="622" t="s">
        <v>83</v>
      </c>
      <c r="B54" s="311"/>
    </row>
    <row r="55" spans="1:9" ht="15" customHeight="1" x14ac:dyDescent="0.25">
      <c r="A55" s="626" t="s">
        <v>445</v>
      </c>
      <c r="B55" s="311" t="s">
        <v>439</v>
      </c>
    </row>
    <row r="56" spans="1:9" ht="15" customHeight="1" x14ac:dyDescent="0.25">
      <c r="A56" s="626" t="s">
        <v>446</v>
      </c>
      <c r="B56" s="311" t="s">
        <v>1401</v>
      </c>
    </row>
    <row r="57" spans="1:9" ht="15" customHeight="1" x14ac:dyDescent="0.25">
      <c r="A57" s="622" t="s">
        <v>85</v>
      </c>
      <c r="B57" s="311" t="s">
        <v>439</v>
      </c>
      <c r="I57" s="330"/>
    </row>
    <row r="58" spans="1:9" ht="15" customHeight="1" x14ac:dyDescent="0.25">
      <c r="A58" s="622" t="s">
        <v>87</v>
      </c>
      <c r="B58" s="311" t="s">
        <v>439</v>
      </c>
    </row>
    <row r="59" spans="1:9" ht="15" customHeight="1" x14ac:dyDescent="0.25">
      <c r="A59" s="622" t="s">
        <v>88</v>
      </c>
      <c r="B59" s="311" t="s">
        <v>439</v>
      </c>
      <c r="C59" s="180"/>
      <c r="D59" s="180"/>
      <c r="E59" s="180"/>
      <c r="F59" s="180"/>
    </row>
    <row r="60" spans="1:9" ht="15" customHeight="1" x14ac:dyDescent="0.25">
      <c r="A60" s="627" t="s">
        <v>89</v>
      </c>
      <c r="B60" s="311" t="s">
        <v>439</v>
      </c>
    </row>
    <row r="61" spans="1:9" ht="12.75" customHeight="1" x14ac:dyDescent="0.25">
      <c r="A61" s="1257" t="s">
        <v>143</v>
      </c>
      <c r="B61" s="1258"/>
    </row>
    <row r="66" spans="1:4" x14ac:dyDescent="0.25">
      <c r="D66" s="328"/>
    </row>
    <row r="70" spans="1:4" x14ac:dyDescent="0.25">
      <c r="D70" s="328"/>
    </row>
    <row r="78" spans="1:4" x14ac:dyDescent="0.25">
      <c r="A78" s="314"/>
      <c r="B78" s="488"/>
    </row>
    <row r="124" spans="1:2" ht="18" customHeight="1" x14ac:dyDescent="0.25">
      <c r="A124" s="314"/>
      <c r="B124" s="488"/>
    </row>
  </sheetData>
  <customSheetViews>
    <customSheetView guid="{CDACE462-E102-46FB-B7AD-F64470052348}" showPageBreaks="1" printArea="1">
      <selection sqref="A1:B1"/>
      <pageMargins left="0.7" right="0.7" top="0.75" bottom="0.75" header="0.3" footer="0.3"/>
      <pageSetup orientation="portrait" r:id="rId1"/>
    </customSheetView>
    <customSheetView guid="{637755B1-4BDF-461E-9042-7506CE7F45C7}" showPageBreaks="1" printArea="1">
      <selection sqref="A1:B1"/>
      <pageMargins left="0.7" right="0.7" top="0.75" bottom="0.75" header="0.3" footer="0.3"/>
      <pageSetup orientation="portrait" r:id="rId2"/>
    </customSheetView>
  </customSheetViews>
  <mergeCells count="3">
    <mergeCell ref="A1:B1"/>
    <mergeCell ref="A47:B47"/>
    <mergeCell ref="A61:B61"/>
  </mergeCells>
  <pageMargins left="0.7" right="0.7" top="0.75" bottom="0.75" header="0.3" footer="0.3"/>
  <pageSetup scale="98" orientation="portrait" r:id="rId3"/>
  <rowBreaks count="1" manualBreakCount="1">
    <brk id="46" max="1"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workbookViewId="0">
      <selection activeCell="A47" sqref="A47:E47"/>
    </sheetView>
  </sheetViews>
  <sheetFormatPr defaultRowHeight="15" x14ac:dyDescent="0.25"/>
  <cols>
    <col min="1" max="1" width="12.28515625" style="106" bestFit="1" customWidth="1"/>
    <col min="2" max="2" width="7.7109375" style="106" customWidth="1"/>
    <col min="3" max="3" width="22.140625" style="106" customWidth="1"/>
    <col min="4" max="4" width="33.5703125" style="106" customWidth="1"/>
    <col min="5" max="5" width="14" style="106" customWidth="1"/>
    <col min="6" max="16384" width="9.140625" style="106"/>
  </cols>
  <sheetData>
    <row r="1" spans="1:5" ht="18.75" customHeight="1" x14ac:dyDescent="0.25">
      <c r="A1" s="1088" t="s">
        <v>91</v>
      </c>
      <c r="B1" s="1089"/>
      <c r="C1" s="1089"/>
      <c r="D1" s="1089"/>
      <c r="E1" s="1090"/>
    </row>
    <row r="2" spans="1:5" ht="36.75" x14ac:dyDescent="0.25">
      <c r="A2" s="16" t="s">
        <v>1</v>
      </c>
      <c r="B2" s="424" t="s">
        <v>1222</v>
      </c>
      <c r="C2" s="424" t="s">
        <v>92</v>
      </c>
      <c r="D2" s="424" t="s">
        <v>1223</v>
      </c>
      <c r="E2" s="18" t="s">
        <v>1224</v>
      </c>
    </row>
    <row r="3" spans="1:5" ht="72" x14ac:dyDescent="0.25">
      <c r="A3" s="19" t="s">
        <v>7</v>
      </c>
      <c r="B3" s="20" t="s">
        <v>11</v>
      </c>
      <c r="C3" s="466" t="s">
        <v>93</v>
      </c>
      <c r="D3" s="466" t="s">
        <v>94</v>
      </c>
      <c r="E3" s="58" t="s">
        <v>95</v>
      </c>
    </row>
    <row r="4" spans="1:5" ht="60" x14ac:dyDescent="0.25">
      <c r="A4" s="19" t="s">
        <v>10</v>
      </c>
      <c r="B4" s="20" t="s">
        <v>11</v>
      </c>
      <c r="C4" s="20" t="s">
        <v>96</v>
      </c>
      <c r="D4" s="20" t="s">
        <v>97</v>
      </c>
      <c r="E4" s="21" t="s">
        <v>1287</v>
      </c>
    </row>
    <row r="5" spans="1:5" x14ac:dyDescent="0.25">
      <c r="A5" s="19" t="s">
        <v>14</v>
      </c>
      <c r="B5" s="20" t="s">
        <v>8</v>
      </c>
      <c r="C5" s="20" t="s">
        <v>9</v>
      </c>
      <c r="D5" s="20" t="s">
        <v>9</v>
      </c>
      <c r="E5" s="21" t="s">
        <v>9</v>
      </c>
    </row>
    <row r="6" spans="1:5" ht="48" x14ac:dyDescent="0.25">
      <c r="A6" s="19" t="s">
        <v>17</v>
      </c>
      <c r="B6" s="20" t="s">
        <v>11</v>
      </c>
      <c r="C6" s="20" t="s">
        <v>98</v>
      </c>
      <c r="D6" s="20" t="s">
        <v>99</v>
      </c>
      <c r="E6" s="21" t="s">
        <v>100</v>
      </c>
    </row>
    <row r="7" spans="1:5" x14ac:dyDescent="0.25">
      <c r="A7" s="19" t="s">
        <v>1288</v>
      </c>
      <c r="B7" s="20" t="s">
        <v>8</v>
      </c>
      <c r="C7" s="20" t="s">
        <v>9</v>
      </c>
      <c r="D7" s="20" t="s">
        <v>9</v>
      </c>
      <c r="E7" s="21" t="s">
        <v>9</v>
      </c>
    </row>
    <row r="8" spans="1:5" x14ac:dyDescent="0.25">
      <c r="A8" s="19" t="s">
        <v>575</v>
      </c>
      <c r="B8" s="20" t="s">
        <v>8</v>
      </c>
      <c r="C8" s="20" t="s">
        <v>9</v>
      </c>
      <c r="D8" s="20" t="s">
        <v>9</v>
      </c>
      <c r="E8" s="21" t="s">
        <v>9</v>
      </c>
    </row>
    <row r="9" spans="1:5" x14ac:dyDescent="0.25">
      <c r="A9" s="19" t="s">
        <v>25</v>
      </c>
      <c r="B9" s="20" t="s">
        <v>8</v>
      </c>
      <c r="C9" s="20" t="s">
        <v>9</v>
      </c>
      <c r="D9" s="20" t="s">
        <v>9</v>
      </c>
      <c r="E9" s="21" t="s">
        <v>9</v>
      </c>
    </row>
    <row r="10" spans="1:5" x14ac:dyDescent="0.25">
      <c r="A10" s="19" t="s">
        <v>27</v>
      </c>
      <c r="B10" s="20" t="s">
        <v>8</v>
      </c>
      <c r="C10" s="20" t="s">
        <v>9</v>
      </c>
      <c r="D10" s="20" t="s">
        <v>9</v>
      </c>
      <c r="E10" s="21" t="s">
        <v>9</v>
      </c>
    </row>
    <row r="11" spans="1:5" ht="60" x14ac:dyDescent="0.25">
      <c r="A11" s="19" t="s">
        <v>29</v>
      </c>
      <c r="B11" s="20" t="s">
        <v>11</v>
      </c>
      <c r="C11" s="20" t="s">
        <v>101</v>
      </c>
      <c r="D11" s="20" t="s">
        <v>102</v>
      </c>
      <c r="E11" s="21" t="s">
        <v>103</v>
      </c>
    </row>
    <row r="12" spans="1:5" x14ac:dyDescent="0.25">
      <c r="A12" s="19" t="s">
        <v>31</v>
      </c>
      <c r="B12" s="20" t="s">
        <v>1155</v>
      </c>
      <c r="C12" s="20" t="s">
        <v>9</v>
      </c>
      <c r="D12" s="20" t="s">
        <v>9</v>
      </c>
      <c r="E12" s="21" t="s">
        <v>9</v>
      </c>
    </row>
    <row r="13" spans="1:5" ht="36" x14ac:dyDescent="0.25">
      <c r="A13" s="19" t="s">
        <v>33</v>
      </c>
      <c r="B13" s="20" t="s">
        <v>11</v>
      </c>
      <c r="C13" s="20" t="s">
        <v>104</v>
      </c>
      <c r="D13" s="20" t="s">
        <v>105</v>
      </c>
      <c r="E13" s="21" t="s">
        <v>95</v>
      </c>
    </row>
    <row r="14" spans="1:5" ht="60" x14ac:dyDescent="0.25">
      <c r="A14" s="19" t="s">
        <v>34</v>
      </c>
      <c r="B14" s="20" t="s">
        <v>11</v>
      </c>
      <c r="C14" s="20" t="s">
        <v>106</v>
      </c>
      <c r="D14" s="20" t="s">
        <v>107</v>
      </c>
      <c r="E14" s="21" t="s">
        <v>95</v>
      </c>
    </row>
    <row r="15" spans="1:5" ht="36" x14ac:dyDescent="0.25">
      <c r="A15" s="19" t="s">
        <v>35</v>
      </c>
      <c r="B15" s="20" t="s">
        <v>11</v>
      </c>
      <c r="C15" s="20" t="s">
        <v>108</v>
      </c>
      <c r="D15" s="20" t="s">
        <v>109</v>
      </c>
      <c r="E15" s="21" t="s">
        <v>95</v>
      </c>
    </row>
    <row r="16" spans="1:5" x14ac:dyDescent="0.25">
      <c r="A16" s="19" t="s">
        <v>37</v>
      </c>
      <c r="B16" s="20" t="s">
        <v>8</v>
      </c>
      <c r="C16" s="20" t="s">
        <v>9</v>
      </c>
      <c r="D16" s="20" t="s">
        <v>9</v>
      </c>
      <c r="E16" s="21" t="s">
        <v>9</v>
      </c>
    </row>
    <row r="17" spans="1:5" ht="96" x14ac:dyDescent="0.25">
      <c r="A17" s="19" t="s">
        <v>40</v>
      </c>
      <c r="B17" s="20" t="s">
        <v>11</v>
      </c>
      <c r="C17" s="20" t="s">
        <v>110</v>
      </c>
      <c r="D17" s="20" t="s">
        <v>111</v>
      </c>
      <c r="E17" s="21" t="s">
        <v>95</v>
      </c>
    </row>
    <row r="18" spans="1:5" x14ac:dyDescent="0.25">
      <c r="A18" s="19" t="s">
        <v>41</v>
      </c>
      <c r="B18" s="20" t="s">
        <v>8</v>
      </c>
      <c r="C18" s="20" t="s">
        <v>9</v>
      </c>
      <c r="D18" s="20" t="s">
        <v>9</v>
      </c>
      <c r="E18" s="21" t="s">
        <v>9</v>
      </c>
    </row>
    <row r="19" spans="1:5" x14ac:dyDescent="0.25">
      <c r="A19" s="19" t="s">
        <v>42</v>
      </c>
      <c r="B19" s="20" t="s">
        <v>1289</v>
      </c>
      <c r="C19" s="20" t="s">
        <v>9</v>
      </c>
      <c r="D19" s="20" t="s">
        <v>9</v>
      </c>
      <c r="E19" s="21" t="s">
        <v>9</v>
      </c>
    </row>
    <row r="20" spans="1:5" x14ac:dyDescent="0.25">
      <c r="A20" s="19" t="s">
        <v>44</v>
      </c>
      <c r="B20" s="20" t="s">
        <v>8</v>
      </c>
      <c r="C20" s="20" t="s">
        <v>9</v>
      </c>
      <c r="D20" s="20" t="s">
        <v>9</v>
      </c>
      <c r="E20" s="21" t="s">
        <v>9</v>
      </c>
    </row>
    <row r="21" spans="1:5" x14ac:dyDescent="0.25">
      <c r="A21" s="19" t="s">
        <v>46</v>
      </c>
      <c r="B21" s="20" t="s">
        <v>1156</v>
      </c>
      <c r="C21" s="20" t="s">
        <v>9</v>
      </c>
      <c r="D21" s="20" t="s">
        <v>9</v>
      </c>
      <c r="E21" s="21" t="s">
        <v>9</v>
      </c>
    </row>
    <row r="22" spans="1:5" ht="7.5" customHeight="1" thickBot="1" x14ac:dyDescent="0.3">
      <c r="A22" s="1015"/>
      <c r="B22" s="1013"/>
      <c r="C22" s="1013"/>
      <c r="D22" s="1013"/>
      <c r="E22" s="1014"/>
    </row>
    <row r="23" spans="1:5" ht="18.75" customHeight="1" x14ac:dyDescent="0.25">
      <c r="A23" s="1088" t="s">
        <v>91</v>
      </c>
      <c r="B23" s="1089"/>
      <c r="C23" s="1089"/>
      <c r="D23" s="1089"/>
      <c r="E23" s="1090"/>
    </row>
    <row r="24" spans="1:5" ht="36.75" x14ac:dyDescent="0.25">
      <c r="A24" s="16" t="s">
        <v>1</v>
      </c>
      <c r="B24" s="967" t="s">
        <v>1222</v>
      </c>
      <c r="C24" s="967" t="s">
        <v>92</v>
      </c>
      <c r="D24" s="967" t="s">
        <v>1223</v>
      </c>
      <c r="E24" s="968" t="s">
        <v>1224</v>
      </c>
    </row>
    <row r="25" spans="1:5" x14ac:dyDescent="0.25">
      <c r="A25" s="929" t="s">
        <v>47</v>
      </c>
      <c r="B25" s="927" t="s">
        <v>8</v>
      </c>
      <c r="C25" s="927" t="s">
        <v>9</v>
      </c>
      <c r="D25" s="927" t="s">
        <v>9</v>
      </c>
      <c r="E25" s="928" t="s">
        <v>9</v>
      </c>
    </row>
    <row r="26" spans="1:5" ht="37.5" customHeight="1" x14ac:dyDescent="0.25">
      <c r="A26" s="19" t="s">
        <v>48</v>
      </c>
      <c r="B26" s="20" t="s">
        <v>11</v>
      </c>
      <c r="C26" s="20" t="s">
        <v>112</v>
      </c>
      <c r="D26" s="20" t="s">
        <v>113</v>
      </c>
      <c r="E26" s="21" t="s">
        <v>95</v>
      </c>
    </row>
    <row r="27" spans="1:5" x14ac:dyDescent="0.25">
      <c r="A27" s="19" t="s">
        <v>51</v>
      </c>
      <c r="B27" s="20" t="s">
        <v>8</v>
      </c>
      <c r="C27" s="20" t="s">
        <v>9</v>
      </c>
      <c r="D27" s="20" t="s">
        <v>9</v>
      </c>
      <c r="E27" s="21" t="s">
        <v>9</v>
      </c>
    </row>
    <row r="28" spans="1:5" ht="63.75" customHeight="1" x14ac:dyDescent="0.25">
      <c r="A28" s="19" t="s">
        <v>52</v>
      </c>
      <c r="B28" s="20" t="s">
        <v>11</v>
      </c>
      <c r="C28" s="20" t="s">
        <v>114</v>
      </c>
      <c r="D28" s="20" t="s">
        <v>115</v>
      </c>
      <c r="E28" s="21" t="s">
        <v>95</v>
      </c>
    </row>
    <row r="29" spans="1:5" ht="113.25" customHeight="1" x14ac:dyDescent="0.25">
      <c r="A29" s="19" t="s">
        <v>55</v>
      </c>
      <c r="B29" s="20" t="s">
        <v>597</v>
      </c>
      <c r="C29" s="20" t="s">
        <v>1290</v>
      </c>
      <c r="D29" s="20" t="s">
        <v>116</v>
      </c>
      <c r="E29" s="21" t="s">
        <v>117</v>
      </c>
    </row>
    <row r="30" spans="1:5" ht="36" x14ac:dyDescent="0.25">
      <c r="A30" s="19" t="s">
        <v>56</v>
      </c>
      <c r="B30" s="20" t="s">
        <v>11</v>
      </c>
      <c r="C30" s="20" t="s">
        <v>118</v>
      </c>
      <c r="D30" s="20" t="s">
        <v>119</v>
      </c>
      <c r="E30" s="21" t="s">
        <v>95</v>
      </c>
    </row>
    <row r="31" spans="1:5" x14ac:dyDescent="0.25">
      <c r="A31" s="19" t="s">
        <v>57</v>
      </c>
      <c r="B31" s="20" t="s">
        <v>8</v>
      </c>
      <c r="C31" s="20" t="s">
        <v>9</v>
      </c>
      <c r="D31" s="20" t="s">
        <v>9</v>
      </c>
      <c r="E31" s="21" t="s">
        <v>9</v>
      </c>
    </row>
    <row r="32" spans="1:5" x14ac:dyDescent="0.25">
      <c r="A32" s="24" t="s">
        <v>58</v>
      </c>
      <c r="B32" s="20" t="s">
        <v>8</v>
      </c>
      <c r="C32" s="20" t="s">
        <v>9</v>
      </c>
      <c r="D32" s="20" t="s">
        <v>9</v>
      </c>
      <c r="E32" s="21" t="s">
        <v>9</v>
      </c>
    </row>
    <row r="33" spans="1:5" x14ac:dyDescent="0.25">
      <c r="A33" s="19" t="s">
        <v>59</v>
      </c>
      <c r="B33" s="20" t="s">
        <v>8</v>
      </c>
      <c r="C33" s="20" t="s">
        <v>9</v>
      </c>
      <c r="D33" s="20" t="s">
        <v>9</v>
      </c>
      <c r="E33" s="21" t="s">
        <v>9</v>
      </c>
    </row>
    <row r="34" spans="1:5" ht="24" x14ac:dyDescent="0.25">
      <c r="A34" s="19" t="s">
        <v>60</v>
      </c>
      <c r="B34" s="20" t="s">
        <v>11</v>
      </c>
      <c r="C34" s="20" t="s">
        <v>120</v>
      </c>
      <c r="D34" s="20" t="s">
        <v>9</v>
      </c>
      <c r="E34" s="21" t="s">
        <v>95</v>
      </c>
    </row>
    <row r="35" spans="1:5" x14ac:dyDescent="0.25">
      <c r="A35" s="19" t="s">
        <v>61</v>
      </c>
      <c r="B35" s="20" t="s">
        <v>8</v>
      </c>
      <c r="C35" s="20" t="s">
        <v>9</v>
      </c>
      <c r="D35" s="20" t="s">
        <v>9</v>
      </c>
      <c r="E35" s="21" t="s">
        <v>9</v>
      </c>
    </row>
    <row r="36" spans="1:5" ht="61.5" x14ac:dyDescent="0.25">
      <c r="A36" s="19" t="s">
        <v>62</v>
      </c>
      <c r="B36" s="20" t="s">
        <v>599</v>
      </c>
      <c r="C36" s="20" t="s">
        <v>121</v>
      </c>
      <c r="D36" s="20" t="s">
        <v>1291</v>
      </c>
      <c r="E36" s="21" t="s">
        <v>95</v>
      </c>
    </row>
    <row r="37" spans="1:5" x14ac:dyDescent="0.25">
      <c r="A37" s="19" t="s">
        <v>63</v>
      </c>
      <c r="B37" s="20" t="s">
        <v>8</v>
      </c>
      <c r="C37" s="20" t="s">
        <v>9</v>
      </c>
      <c r="D37" s="20" t="s">
        <v>9</v>
      </c>
      <c r="E37" s="21" t="s">
        <v>9</v>
      </c>
    </row>
    <row r="38" spans="1:5" ht="49.5" x14ac:dyDescent="0.25">
      <c r="A38" s="19" t="s">
        <v>65</v>
      </c>
      <c r="B38" s="20" t="s">
        <v>11</v>
      </c>
      <c r="C38" s="20" t="s">
        <v>122</v>
      </c>
      <c r="D38" s="20" t="s">
        <v>1292</v>
      </c>
      <c r="E38" s="21" t="s">
        <v>95</v>
      </c>
    </row>
    <row r="39" spans="1:5" x14ac:dyDescent="0.25">
      <c r="A39" s="19" t="s">
        <v>66</v>
      </c>
      <c r="B39" s="20" t="s">
        <v>8</v>
      </c>
      <c r="C39" s="20" t="s">
        <v>9</v>
      </c>
      <c r="D39" s="20" t="s">
        <v>9</v>
      </c>
      <c r="E39" s="21" t="s">
        <v>9</v>
      </c>
    </row>
    <row r="40" spans="1:5" x14ac:dyDescent="0.25">
      <c r="A40" s="19" t="s">
        <v>67</v>
      </c>
      <c r="B40" s="20" t="s">
        <v>8</v>
      </c>
      <c r="C40" s="20" t="s">
        <v>9</v>
      </c>
      <c r="D40" s="20" t="s">
        <v>9</v>
      </c>
      <c r="E40" s="21" t="s">
        <v>9</v>
      </c>
    </row>
    <row r="41" spans="1:5" x14ac:dyDescent="0.25">
      <c r="A41" s="19" t="s">
        <v>69</v>
      </c>
      <c r="B41" s="20" t="s">
        <v>8</v>
      </c>
      <c r="C41" s="20" t="s">
        <v>9</v>
      </c>
      <c r="D41" s="20" t="s">
        <v>9</v>
      </c>
      <c r="E41" s="21" t="s">
        <v>9</v>
      </c>
    </row>
    <row r="42" spans="1:5" x14ac:dyDescent="0.25">
      <c r="A42" s="19" t="s">
        <v>70</v>
      </c>
      <c r="B42" s="20" t="s">
        <v>8</v>
      </c>
      <c r="C42" s="20" t="s">
        <v>9</v>
      </c>
      <c r="D42" s="20" t="s">
        <v>9</v>
      </c>
      <c r="E42" s="21" t="s">
        <v>9</v>
      </c>
    </row>
    <row r="43" spans="1:5" x14ac:dyDescent="0.25">
      <c r="A43" s="19" t="s">
        <v>71</v>
      </c>
      <c r="B43" s="20" t="s">
        <v>8</v>
      </c>
      <c r="C43" s="20" t="s">
        <v>9</v>
      </c>
      <c r="D43" s="20" t="s">
        <v>9</v>
      </c>
      <c r="E43" s="21" t="s">
        <v>9</v>
      </c>
    </row>
    <row r="44" spans="1:5" ht="37.5" x14ac:dyDescent="0.25">
      <c r="A44" s="19" t="s">
        <v>72</v>
      </c>
      <c r="B44" s="20" t="s">
        <v>1265</v>
      </c>
      <c r="C44" s="20" t="s">
        <v>1293</v>
      </c>
      <c r="D44" s="20" t="s">
        <v>124</v>
      </c>
      <c r="E44" s="21" t="s">
        <v>125</v>
      </c>
    </row>
    <row r="45" spans="1:5" x14ac:dyDescent="0.25">
      <c r="A45" s="929"/>
      <c r="B45" s="927"/>
      <c r="C45" s="927"/>
      <c r="D45" s="927"/>
      <c r="E45" s="928"/>
    </row>
    <row r="46" spans="1:5" ht="7.5" customHeight="1" thickBot="1" x14ac:dyDescent="0.3">
      <c r="A46" s="929"/>
      <c r="B46" s="927"/>
      <c r="C46" s="927"/>
      <c r="D46" s="927"/>
      <c r="E46" s="928"/>
    </row>
    <row r="47" spans="1:5" ht="18.75" customHeight="1" x14ac:dyDescent="0.25">
      <c r="A47" s="1088" t="s">
        <v>91</v>
      </c>
      <c r="B47" s="1089"/>
      <c r="C47" s="1089"/>
      <c r="D47" s="1089"/>
      <c r="E47" s="1090"/>
    </row>
    <row r="48" spans="1:5" ht="36.75" customHeight="1" x14ac:dyDescent="0.25">
      <c r="A48" s="16" t="s">
        <v>1</v>
      </c>
      <c r="B48" s="967" t="s">
        <v>1222</v>
      </c>
      <c r="C48" s="967" t="s">
        <v>92</v>
      </c>
      <c r="D48" s="967" t="s">
        <v>1223</v>
      </c>
      <c r="E48" s="968" t="s">
        <v>1224</v>
      </c>
    </row>
    <row r="49" spans="1:5" x14ac:dyDescent="0.25">
      <c r="A49" s="19" t="s">
        <v>74</v>
      </c>
      <c r="B49" s="20" t="s">
        <v>8</v>
      </c>
      <c r="C49" s="20" t="s">
        <v>9</v>
      </c>
      <c r="D49" s="20" t="s">
        <v>9</v>
      </c>
      <c r="E49" s="21" t="s">
        <v>9</v>
      </c>
    </row>
    <row r="50" spans="1:5" ht="72" x14ac:dyDescent="0.25">
      <c r="A50" s="19" t="s">
        <v>75</v>
      </c>
      <c r="B50" s="20" t="s">
        <v>11</v>
      </c>
      <c r="C50" s="20" t="s">
        <v>126</v>
      </c>
      <c r="D50" s="25" t="s">
        <v>127</v>
      </c>
      <c r="E50" s="21" t="s">
        <v>95</v>
      </c>
    </row>
    <row r="51" spans="1:5" x14ac:dyDescent="0.25">
      <c r="A51" s="19" t="s">
        <v>76</v>
      </c>
      <c r="B51" s="20" t="s">
        <v>8</v>
      </c>
      <c r="C51" s="20" t="s">
        <v>9</v>
      </c>
      <c r="D51" s="20" t="s">
        <v>9</v>
      </c>
      <c r="E51" s="21" t="s">
        <v>9</v>
      </c>
    </row>
    <row r="52" spans="1:5" x14ac:dyDescent="0.25">
      <c r="A52" s="19" t="s">
        <v>78</v>
      </c>
      <c r="B52" s="20" t="s">
        <v>8</v>
      </c>
      <c r="C52" s="20" t="s">
        <v>9</v>
      </c>
      <c r="D52" s="20" t="s">
        <v>9</v>
      </c>
      <c r="E52" s="21" t="s">
        <v>9</v>
      </c>
    </row>
    <row r="53" spans="1:5" x14ac:dyDescent="0.25">
      <c r="A53" s="19" t="s">
        <v>79</v>
      </c>
      <c r="B53" s="20" t="s">
        <v>8</v>
      </c>
      <c r="C53" s="20" t="s">
        <v>9</v>
      </c>
      <c r="D53" s="20" t="s">
        <v>9</v>
      </c>
      <c r="E53" s="21" t="s">
        <v>9</v>
      </c>
    </row>
    <row r="54" spans="1:5" x14ac:dyDescent="0.25">
      <c r="A54" s="19" t="s">
        <v>80</v>
      </c>
      <c r="B54" s="20" t="s">
        <v>8</v>
      </c>
      <c r="C54" s="20" t="s">
        <v>9</v>
      </c>
      <c r="D54" s="20" t="s">
        <v>9</v>
      </c>
      <c r="E54" s="21" t="s">
        <v>9</v>
      </c>
    </row>
    <row r="55" spans="1:5" ht="48" x14ac:dyDescent="0.25">
      <c r="A55" s="19" t="s">
        <v>81</v>
      </c>
      <c r="B55" s="20" t="s">
        <v>11</v>
      </c>
      <c r="C55" s="891" t="s">
        <v>1859</v>
      </c>
      <c r="D55" s="20" t="s">
        <v>1294</v>
      </c>
      <c r="E55" s="21" t="s">
        <v>95</v>
      </c>
    </row>
    <row r="56" spans="1:5" x14ac:dyDescent="0.25">
      <c r="A56" s="19" t="s">
        <v>83</v>
      </c>
      <c r="B56" s="20" t="s">
        <v>8</v>
      </c>
      <c r="C56" s="20" t="s">
        <v>9</v>
      </c>
      <c r="D56" s="20" t="s">
        <v>9</v>
      </c>
      <c r="E56" s="21" t="s">
        <v>9</v>
      </c>
    </row>
    <row r="57" spans="1:5" x14ac:dyDescent="0.25">
      <c r="A57" s="19" t="s">
        <v>85</v>
      </c>
      <c r="B57" s="20" t="s">
        <v>8</v>
      </c>
      <c r="C57" s="20" t="s">
        <v>9</v>
      </c>
      <c r="D57" s="20" t="s">
        <v>9</v>
      </c>
      <c r="E57" s="21" t="s">
        <v>9</v>
      </c>
    </row>
    <row r="58" spans="1:5" x14ac:dyDescent="0.25">
      <c r="A58" s="19" t="s">
        <v>87</v>
      </c>
      <c r="B58" s="20" t="s">
        <v>8</v>
      </c>
      <c r="C58" s="20" t="s">
        <v>9</v>
      </c>
      <c r="D58" s="20" t="s">
        <v>9</v>
      </c>
      <c r="E58" s="21" t="s">
        <v>9</v>
      </c>
    </row>
    <row r="59" spans="1:5" ht="48" x14ac:dyDescent="0.25">
      <c r="A59" s="19" t="s">
        <v>88</v>
      </c>
      <c r="B59" s="20" t="s">
        <v>11</v>
      </c>
      <c r="C59" s="20" t="s">
        <v>128</v>
      </c>
      <c r="D59" s="20" t="s">
        <v>129</v>
      </c>
      <c r="E59" s="21" t="s">
        <v>125</v>
      </c>
    </row>
    <row r="60" spans="1:5" x14ac:dyDescent="0.25">
      <c r="A60" s="19" t="s">
        <v>89</v>
      </c>
      <c r="B60" s="20" t="s">
        <v>8</v>
      </c>
      <c r="C60" s="26" t="s">
        <v>9</v>
      </c>
      <c r="D60" s="26" t="s">
        <v>9</v>
      </c>
      <c r="E60" s="27" t="s">
        <v>9</v>
      </c>
    </row>
    <row r="61" spans="1:5" x14ac:dyDescent="0.25">
      <c r="A61" s="1091" t="s">
        <v>90</v>
      </c>
      <c r="B61" s="1091"/>
      <c r="C61" s="1091"/>
      <c r="D61" s="1091"/>
      <c r="E61" s="1091"/>
    </row>
    <row r="62" spans="1:5" ht="16.5" x14ac:dyDescent="0.25">
      <c r="A62" s="1092"/>
      <c r="B62" s="1092"/>
      <c r="C62" s="1092"/>
      <c r="D62" s="1092"/>
      <c r="E62" s="1092"/>
    </row>
    <row r="63" spans="1:5" x14ac:dyDescent="0.25">
      <c r="A63" s="28"/>
      <c r="B63" s="29"/>
      <c r="C63" s="29"/>
      <c r="D63" s="29"/>
      <c r="E63" s="29"/>
    </row>
    <row r="64" spans="1:5" x14ac:dyDescent="0.25">
      <c r="A64" s="30"/>
      <c r="B64" s="30"/>
      <c r="C64" s="30"/>
      <c r="D64" s="30"/>
      <c r="E64" s="30"/>
    </row>
    <row r="65" spans="1:5" x14ac:dyDescent="0.25">
      <c r="A65" s="1087"/>
      <c r="B65" s="1087"/>
      <c r="C65" s="1087"/>
      <c r="D65" s="1087"/>
      <c r="E65" s="1087"/>
    </row>
    <row r="66" spans="1:5" x14ac:dyDescent="0.25">
      <c r="A66" s="31"/>
      <c r="B66" s="32"/>
      <c r="C66" s="31"/>
      <c r="D66" s="31"/>
      <c r="E66" s="31"/>
    </row>
    <row r="67" spans="1:5" x14ac:dyDescent="0.25">
      <c r="A67" s="31"/>
      <c r="B67" s="32"/>
      <c r="C67" s="31"/>
      <c r="D67" s="31"/>
      <c r="E67" s="31"/>
    </row>
    <row r="68" spans="1:5" x14ac:dyDescent="0.25">
      <c r="A68" s="31"/>
      <c r="B68" s="32"/>
      <c r="C68" s="31"/>
      <c r="D68" s="31"/>
      <c r="E68" s="31"/>
    </row>
    <row r="69" spans="1:5" x14ac:dyDescent="0.25">
      <c r="A69" s="31"/>
      <c r="B69" s="32"/>
      <c r="C69" s="31"/>
      <c r="D69" s="31"/>
      <c r="E69" s="31"/>
    </row>
    <row r="70" spans="1:5" x14ac:dyDescent="0.25">
      <c r="A70" s="31"/>
      <c r="B70" s="32"/>
      <c r="C70" s="31"/>
      <c r="D70" s="31"/>
      <c r="E70" s="31"/>
    </row>
    <row r="71" spans="1:5" x14ac:dyDescent="0.25">
      <c r="A71" s="31"/>
      <c r="B71" s="32"/>
      <c r="C71" s="31"/>
      <c r="D71" s="31"/>
      <c r="E71" s="31"/>
    </row>
    <row r="72" spans="1:5" x14ac:dyDescent="0.25">
      <c r="A72" s="31"/>
      <c r="B72" s="32"/>
      <c r="C72" s="31"/>
      <c r="D72" s="31"/>
      <c r="E72" s="31"/>
    </row>
    <row r="73" spans="1:5" x14ac:dyDescent="0.25">
      <c r="A73" s="31"/>
      <c r="B73" s="32"/>
      <c r="C73" s="31"/>
      <c r="D73" s="31"/>
      <c r="E73" s="31"/>
    </row>
    <row r="74" spans="1:5" x14ac:dyDescent="0.25">
      <c r="A74" s="31"/>
      <c r="B74" s="32"/>
      <c r="C74" s="31"/>
      <c r="D74" s="31"/>
      <c r="E74" s="31"/>
    </row>
    <row r="75" spans="1:5" x14ac:dyDescent="0.25">
      <c r="A75" s="31"/>
      <c r="B75" s="32"/>
      <c r="C75" s="31"/>
      <c r="D75" s="31"/>
      <c r="E75" s="31"/>
    </row>
    <row r="76" spans="1:5" x14ac:dyDescent="0.25">
      <c r="A76" s="31"/>
      <c r="B76" s="32"/>
      <c r="C76" s="31"/>
      <c r="D76" s="31"/>
      <c r="E76" s="31"/>
    </row>
    <row r="77" spans="1:5" x14ac:dyDescent="0.25">
      <c r="A77" s="31"/>
      <c r="B77" s="32"/>
      <c r="C77" s="31"/>
      <c r="D77" s="31"/>
      <c r="E77" s="31"/>
    </row>
    <row r="78" spans="1:5" x14ac:dyDescent="0.25">
      <c r="A78" s="31"/>
      <c r="B78" s="32"/>
      <c r="C78" s="31"/>
      <c r="D78" s="31"/>
      <c r="E78" s="31"/>
    </row>
    <row r="79" spans="1:5" x14ac:dyDescent="0.25">
      <c r="A79" s="31"/>
      <c r="B79" s="32"/>
      <c r="C79" s="31"/>
      <c r="D79" s="31"/>
      <c r="E79" s="31"/>
    </row>
    <row r="80" spans="1:5" ht="12" customHeight="1" x14ac:dyDescent="0.25"/>
    <row r="82" spans="2:2" x14ac:dyDescent="0.25">
      <c r="B82" s="33"/>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topLeftCell="A25">
      <selection sqref="A1:E1"/>
      <pageMargins left="0.7" right="0.7" top="0.75" bottom="0.75" header="0.3" footer="0.3"/>
      <pageSetup orientation="portrait" r:id="rId2"/>
    </customSheetView>
  </customSheetViews>
  <mergeCells count="6">
    <mergeCell ref="A65:E65"/>
    <mergeCell ref="A1:E1"/>
    <mergeCell ref="A23:E23"/>
    <mergeCell ref="A47:E47"/>
    <mergeCell ref="A61:E61"/>
    <mergeCell ref="A62:E62"/>
  </mergeCells>
  <pageMargins left="0.7" right="0.7" top="0.75" bottom="0.75" header="0.3" footer="0.3"/>
  <pageSetup orientation="portrait" r:id="rId3"/>
  <rowBreaks count="1" manualBreakCount="1">
    <brk id="46" max="4" man="1"/>
  </rowBreaks>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71"/>
  <sheetViews>
    <sheetView zoomScaleNormal="100" workbookViewId="0">
      <selection sqref="A1:E1"/>
    </sheetView>
  </sheetViews>
  <sheetFormatPr defaultRowHeight="12" x14ac:dyDescent="0.25"/>
  <cols>
    <col min="1" max="1" width="12" style="326" customWidth="1"/>
    <col min="2" max="4" width="17.7109375" style="326" customWidth="1"/>
    <col min="5" max="5" width="24.5703125" style="326" customWidth="1"/>
    <col min="6" max="6" width="9.85546875" style="326" bestFit="1" customWidth="1"/>
    <col min="7" max="256" width="9.140625" style="326"/>
    <col min="257" max="257" width="15.7109375" style="326" customWidth="1"/>
    <col min="258" max="261" width="17.140625" style="326" customWidth="1"/>
    <col min="262" max="262" width="9.85546875" style="326" bestFit="1" customWidth="1"/>
    <col min="263" max="512" width="9.140625" style="326"/>
    <col min="513" max="513" width="15.7109375" style="326" customWidth="1"/>
    <col min="514" max="517" width="17.140625" style="326" customWidth="1"/>
    <col min="518" max="518" width="9.85546875" style="326" bestFit="1" customWidth="1"/>
    <col min="519" max="768" width="9.140625" style="326"/>
    <col min="769" max="769" width="15.7109375" style="326" customWidth="1"/>
    <col min="770" max="773" width="17.140625" style="326" customWidth="1"/>
    <col min="774" max="774" width="9.85546875" style="326" bestFit="1" customWidth="1"/>
    <col min="775" max="1024" width="9.140625" style="326"/>
    <col min="1025" max="1025" width="15.7109375" style="326" customWidth="1"/>
    <col min="1026" max="1029" width="17.140625" style="326" customWidth="1"/>
    <col min="1030" max="1030" width="9.85546875" style="326" bestFit="1" customWidth="1"/>
    <col min="1031" max="1280" width="9.140625" style="326"/>
    <col min="1281" max="1281" width="15.7109375" style="326" customWidth="1"/>
    <col min="1282" max="1285" width="17.140625" style="326" customWidth="1"/>
    <col min="1286" max="1286" width="9.85546875" style="326" bestFit="1" customWidth="1"/>
    <col min="1287" max="1536" width="9.140625" style="326"/>
    <col min="1537" max="1537" width="15.7109375" style="326" customWidth="1"/>
    <col min="1538" max="1541" width="17.140625" style="326" customWidth="1"/>
    <col min="1542" max="1542" width="9.85546875" style="326" bestFit="1" customWidth="1"/>
    <col min="1543" max="1792" width="9.140625" style="326"/>
    <col min="1793" max="1793" width="15.7109375" style="326" customWidth="1"/>
    <col min="1794" max="1797" width="17.140625" style="326" customWidth="1"/>
    <col min="1798" max="1798" width="9.85546875" style="326" bestFit="1" customWidth="1"/>
    <col min="1799" max="2048" width="9.140625" style="326"/>
    <col min="2049" max="2049" width="15.7109375" style="326" customWidth="1"/>
    <col min="2050" max="2053" width="17.140625" style="326" customWidth="1"/>
    <col min="2054" max="2054" width="9.85546875" style="326" bestFit="1" customWidth="1"/>
    <col min="2055" max="2304" width="9.140625" style="326"/>
    <col min="2305" max="2305" width="15.7109375" style="326" customWidth="1"/>
    <col min="2306" max="2309" width="17.140625" style="326" customWidth="1"/>
    <col min="2310" max="2310" width="9.85546875" style="326" bestFit="1" customWidth="1"/>
    <col min="2311" max="2560" width="9.140625" style="326"/>
    <col min="2561" max="2561" width="15.7109375" style="326" customWidth="1"/>
    <col min="2562" max="2565" width="17.140625" style="326" customWidth="1"/>
    <col min="2566" max="2566" width="9.85546875" style="326" bestFit="1" customWidth="1"/>
    <col min="2567" max="2816" width="9.140625" style="326"/>
    <col min="2817" max="2817" width="15.7109375" style="326" customWidth="1"/>
    <col min="2818" max="2821" width="17.140625" style="326" customWidth="1"/>
    <col min="2822" max="2822" width="9.85546875" style="326" bestFit="1" customWidth="1"/>
    <col min="2823" max="3072" width="9.140625" style="326"/>
    <col min="3073" max="3073" width="15.7109375" style="326" customWidth="1"/>
    <col min="3074" max="3077" width="17.140625" style="326" customWidth="1"/>
    <col min="3078" max="3078" width="9.85546875" style="326" bestFit="1" customWidth="1"/>
    <col min="3079" max="3328" width="9.140625" style="326"/>
    <col min="3329" max="3329" width="15.7109375" style="326" customWidth="1"/>
    <col min="3330" max="3333" width="17.140625" style="326" customWidth="1"/>
    <col min="3334" max="3334" width="9.85546875" style="326" bestFit="1" customWidth="1"/>
    <col min="3335" max="3584" width="9.140625" style="326"/>
    <col min="3585" max="3585" width="15.7109375" style="326" customWidth="1"/>
    <col min="3586" max="3589" width="17.140625" style="326" customWidth="1"/>
    <col min="3590" max="3590" width="9.85546875" style="326" bestFit="1" customWidth="1"/>
    <col min="3591" max="3840" width="9.140625" style="326"/>
    <col min="3841" max="3841" width="15.7109375" style="326" customWidth="1"/>
    <col min="3842" max="3845" width="17.140625" style="326" customWidth="1"/>
    <col min="3846" max="3846" width="9.85546875" style="326" bestFit="1" customWidth="1"/>
    <col min="3847" max="4096" width="9.140625" style="326"/>
    <col min="4097" max="4097" width="15.7109375" style="326" customWidth="1"/>
    <col min="4098" max="4101" width="17.140625" style="326" customWidth="1"/>
    <col min="4102" max="4102" width="9.85546875" style="326" bestFit="1" customWidth="1"/>
    <col min="4103" max="4352" width="9.140625" style="326"/>
    <col min="4353" max="4353" width="15.7109375" style="326" customWidth="1"/>
    <col min="4354" max="4357" width="17.140625" style="326" customWidth="1"/>
    <col min="4358" max="4358" width="9.85546875" style="326" bestFit="1" customWidth="1"/>
    <col min="4359" max="4608" width="9.140625" style="326"/>
    <col min="4609" max="4609" width="15.7109375" style="326" customWidth="1"/>
    <col min="4610" max="4613" width="17.140625" style="326" customWidth="1"/>
    <col min="4614" max="4614" width="9.85546875" style="326" bestFit="1" customWidth="1"/>
    <col min="4615" max="4864" width="9.140625" style="326"/>
    <col min="4865" max="4865" width="15.7109375" style="326" customWidth="1"/>
    <col min="4866" max="4869" width="17.140625" style="326" customWidth="1"/>
    <col min="4870" max="4870" width="9.85546875" style="326" bestFit="1" customWidth="1"/>
    <col min="4871" max="5120" width="9.140625" style="326"/>
    <col min="5121" max="5121" width="15.7109375" style="326" customWidth="1"/>
    <col min="5122" max="5125" width="17.140625" style="326" customWidth="1"/>
    <col min="5126" max="5126" width="9.85546875" style="326" bestFit="1" customWidth="1"/>
    <col min="5127" max="5376" width="9.140625" style="326"/>
    <col min="5377" max="5377" width="15.7109375" style="326" customWidth="1"/>
    <col min="5378" max="5381" width="17.140625" style="326" customWidth="1"/>
    <col min="5382" max="5382" width="9.85546875" style="326" bestFit="1" customWidth="1"/>
    <col min="5383" max="5632" width="9.140625" style="326"/>
    <col min="5633" max="5633" width="15.7109375" style="326" customWidth="1"/>
    <col min="5634" max="5637" width="17.140625" style="326" customWidth="1"/>
    <col min="5638" max="5638" width="9.85546875" style="326" bestFit="1" customWidth="1"/>
    <col min="5639" max="5888" width="9.140625" style="326"/>
    <col min="5889" max="5889" width="15.7109375" style="326" customWidth="1"/>
    <col min="5890" max="5893" width="17.140625" style="326" customWidth="1"/>
    <col min="5894" max="5894" width="9.85546875" style="326" bestFit="1" customWidth="1"/>
    <col min="5895" max="6144" width="9.140625" style="326"/>
    <col min="6145" max="6145" width="15.7109375" style="326" customWidth="1"/>
    <col min="6146" max="6149" width="17.140625" style="326" customWidth="1"/>
    <col min="6150" max="6150" width="9.85546875" style="326" bestFit="1" customWidth="1"/>
    <col min="6151" max="6400" width="9.140625" style="326"/>
    <col min="6401" max="6401" width="15.7109375" style="326" customWidth="1"/>
    <col min="6402" max="6405" width="17.140625" style="326" customWidth="1"/>
    <col min="6406" max="6406" width="9.85546875" style="326" bestFit="1" customWidth="1"/>
    <col min="6407" max="6656" width="9.140625" style="326"/>
    <col min="6657" max="6657" width="15.7109375" style="326" customWidth="1"/>
    <col min="6658" max="6661" width="17.140625" style="326" customWidth="1"/>
    <col min="6662" max="6662" width="9.85546875" style="326" bestFit="1" customWidth="1"/>
    <col min="6663" max="6912" width="9.140625" style="326"/>
    <col min="6913" max="6913" width="15.7109375" style="326" customWidth="1"/>
    <col min="6914" max="6917" width="17.140625" style="326" customWidth="1"/>
    <col min="6918" max="6918" width="9.85546875" style="326" bestFit="1" customWidth="1"/>
    <col min="6919" max="7168" width="9.140625" style="326"/>
    <col min="7169" max="7169" width="15.7109375" style="326" customWidth="1"/>
    <col min="7170" max="7173" width="17.140625" style="326" customWidth="1"/>
    <col min="7174" max="7174" width="9.85546875" style="326" bestFit="1" customWidth="1"/>
    <col min="7175" max="7424" width="9.140625" style="326"/>
    <col min="7425" max="7425" width="15.7109375" style="326" customWidth="1"/>
    <col min="7426" max="7429" width="17.140625" style="326" customWidth="1"/>
    <col min="7430" max="7430" width="9.85546875" style="326" bestFit="1" customWidth="1"/>
    <col min="7431" max="7680" width="9.140625" style="326"/>
    <col min="7681" max="7681" width="15.7109375" style="326" customWidth="1"/>
    <col min="7682" max="7685" width="17.140625" style="326" customWidth="1"/>
    <col min="7686" max="7686" width="9.85546875" style="326" bestFit="1" customWidth="1"/>
    <col min="7687" max="7936" width="9.140625" style="326"/>
    <col min="7937" max="7937" width="15.7109375" style="326" customWidth="1"/>
    <col min="7938" max="7941" width="17.140625" style="326" customWidth="1"/>
    <col min="7942" max="7942" width="9.85546875" style="326" bestFit="1" customWidth="1"/>
    <col min="7943" max="8192" width="9.140625" style="326"/>
    <col min="8193" max="8193" width="15.7109375" style="326" customWidth="1"/>
    <col min="8194" max="8197" width="17.140625" style="326" customWidth="1"/>
    <col min="8198" max="8198" width="9.85546875" style="326" bestFit="1" customWidth="1"/>
    <col min="8199" max="8448" width="9.140625" style="326"/>
    <col min="8449" max="8449" width="15.7109375" style="326" customWidth="1"/>
    <col min="8450" max="8453" width="17.140625" style="326" customWidth="1"/>
    <col min="8454" max="8454" width="9.85546875" style="326" bestFit="1" customWidth="1"/>
    <col min="8455" max="8704" width="9.140625" style="326"/>
    <col min="8705" max="8705" width="15.7109375" style="326" customWidth="1"/>
    <col min="8706" max="8709" width="17.140625" style="326" customWidth="1"/>
    <col min="8710" max="8710" width="9.85546875" style="326" bestFit="1" customWidth="1"/>
    <col min="8711" max="8960" width="9.140625" style="326"/>
    <col min="8961" max="8961" width="15.7109375" style="326" customWidth="1"/>
    <col min="8962" max="8965" width="17.140625" style="326" customWidth="1"/>
    <col min="8966" max="8966" width="9.85546875" style="326" bestFit="1" customWidth="1"/>
    <col min="8967" max="9216" width="9.140625" style="326"/>
    <col min="9217" max="9217" width="15.7109375" style="326" customWidth="1"/>
    <col min="9218" max="9221" width="17.140625" style="326" customWidth="1"/>
    <col min="9222" max="9222" width="9.85546875" style="326" bestFit="1" customWidth="1"/>
    <col min="9223" max="9472" width="9.140625" style="326"/>
    <col min="9473" max="9473" width="15.7109375" style="326" customWidth="1"/>
    <col min="9474" max="9477" width="17.140625" style="326" customWidth="1"/>
    <col min="9478" max="9478" width="9.85546875" style="326" bestFit="1" customWidth="1"/>
    <col min="9479" max="9728" width="9.140625" style="326"/>
    <col min="9729" max="9729" width="15.7109375" style="326" customWidth="1"/>
    <col min="9730" max="9733" width="17.140625" style="326" customWidth="1"/>
    <col min="9734" max="9734" width="9.85546875" style="326" bestFit="1" customWidth="1"/>
    <col min="9735" max="9984" width="9.140625" style="326"/>
    <col min="9985" max="9985" width="15.7109375" style="326" customWidth="1"/>
    <col min="9986" max="9989" width="17.140625" style="326" customWidth="1"/>
    <col min="9990" max="9990" width="9.85546875" style="326" bestFit="1" customWidth="1"/>
    <col min="9991" max="10240" width="9.140625" style="326"/>
    <col min="10241" max="10241" width="15.7109375" style="326" customWidth="1"/>
    <col min="10242" max="10245" width="17.140625" style="326" customWidth="1"/>
    <col min="10246" max="10246" width="9.85546875" style="326" bestFit="1" customWidth="1"/>
    <col min="10247" max="10496" width="9.140625" style="326"/>
    <col min="10497" max="10497" width="15.7109375" style="326" customWidth="1"/>
    <col min="10498" max="10501" width="17.140625" style="326" customWidth="1"/>
    <col min="10502" max="10502" width="9.85546875" style="326" bestFit="1" customWidth="1"/>
    <col min="10503" max="10752" width="9.140625" style="326"/>
    <col min="10753" max="10753" width="15.7109375" style="326" customWidth="1"/>
    <col min="10754" max="10757" width="17.140625" style="326" customWidth="1"/>
    <col min="10758" max="10758" width="9.85546875" style="326" bestFit="1" customWidth="1"/>
    <col min="10759" max="11008" width="9.140625" style="326"/>
    <col min="11009" max="11009" width="15.7109375" style="326" customWidth="1"/>
    <col min="11010" max="11013" width="17.140625" style="326" customWidth="1"/>
    <col min="11014" max="11014" width="9.85546875" style="326" bestFit="1" customWidth="1"/>
    <col min="11015" max="11264" width="9.140625" style="326"/>
    <col min="11265" max="11265" width="15.7109375" style="326" customWidth="1"/>
    <col min="11266" max="11269" width="17.140625" style="326" customWidth="1"/>
    <col min="11270" max="11270" width="9.85546875" style="326" bestFit="1" customWidth="1"/>
    <col min="11271" max="11520" width="9.140625" style="326"/>
    <col min="11521" max="11521" width="15.7109375" style="326" customWidth="1"/>
    <col min="11522" max="11525" width="17.140625" style="326" customWidth="1"/>
    <col min="11526" max="11526" width="9.85546875" style="326" bestFit="1" customWidth="1"/>
    <col min="11527" max="11776" width="9.140625" style="326"/>
    <col min="11777" max="11777" width="15.7109375" style="326" customWidth="1"/>
    <col min="11778" max="11781" width="17.140625" style="326" customWidth="1"/>
    <col min="11782" max="11782" width="9.85546875" style="326" bestFit="1" customWidth="1"/>
    <col min="11783" max="12032" width="9.140625" style="326"/>
    <col min="12033" max="12033" width="15.7109375" style="326" customWidth="1"/>
    <col min="12034" max="12037" width="17.140625" style="326" customWidth="1"/>
    <col min="12038" max="12038" width="9.85546875" style="326" bestFit="1" customWidth="1"/>
    <col min="12039" max="12288" width="9.140625" style="326"/>
    <col min="12289" max="12289" width="15.7109375" style="326" customWidth="1"/>
    <col min="12290" max="12293" width="17.140625" style="326" customWidth="1"/>
    <col min="12294" max="12294" width="9.85546875" style="326" bestFit="1" customWidth="1"/>
    <col min="12295" max="12544" width="9.140625" style="326"/>
    <col min="12545" max="12545" width="15.7109375" style="326" customWidth="1"/>
    <col min="12546" max="12549" width="17.140625" style="326" customWidth="1"/>
    <col min="12550" max="12550" width="9.85546875" style="326" bestFit="1" customWidth="1"/>
    <col min="12551" max="12800" width="9.140625" style="326"/>
    <col min="12801" max="12801" width="15.7109375" style="326" customWidth="1"/>
    <col min="12802" max="12805" width="17.140625" style="326" customWidth="1"/>
    <col min="12806" max="12806" width="9.85546875" style="326" bestFit="1" customWidth="1"/>
    <col min="12807" max="13056" width="9.140625" style="326"/>
    <col min="13057" max="13057" width="15.7109375" style="326" customWidth="1"/>
    <col min="13058" max="13061" width="17.140625" style="326" customWidth="1"/>
    <col min="13062" max="13062" width="9.85546875" style="326" bestFit="1" customWidth="1"/>
    <col min="13063" max="13312" width="9.140625" style="326"/>
    <col min="13313" max="13313" width="15.7109375" style="326" customWidth="1"/>
    <col min="13314" max="13317" width="17.140625" style="326" customWidth="1"/>
    <col min="13318" max="13318" width="9.85546875" style="326" bestFit="1" customWidth="1"/>
    <col min="13319" max="13568" width="9.140625" style="326"/>
    <col min="13569" max="13569" width="15.7109375" style="326" customWidth="1"/>
    <col min="13570" max="13573" width="17.140625" style="326" customWidth="1"/>
    <col min="13574" max="13574" width="9.85546875" style="326" bestFit="1" customWidth="1"/>
    <col min="13575" max="13824" width="9.140625" style="326"/>
    <col min="13825" max="13825" width="15.7109375" style="326" customWidth="1"/>
    <col min="13826" max="13829" width="17.140625" style="326" customWidth="1"/>
    <col min="13830" max="13830" width="9.85546875" style="326" bestFit="1" customWidth="1"/>
    <col min="13831" max="14080" width="9.140625" style="326"/>
    <col min="14081" max="14081" width="15.7109375" style="326" customWidth="1"/>
    <col min="14082" max="14085" width="17.140625" style="326" customWidth="1"/>
    <col min="14086" max="14086" width="9.85546875" style="326" bestFit="1" customWidth="1"/>
    <col min="14087" max="14336" width="9.140625" style="326"/>
    <col min="14337" max="14337" width="15.7109375" style="326" customWidth="1"/>
    <col min="14338" max="14341" width="17.140625" style="326" customWidth="1"/>
    <col min="14342" max="14342" width="9.85546875" style="326" bestFit="1" customWidth="1"/>
    <col min="14343" max="14592" width="9.140625" style="326"/>
    <col min="14593" max="14593" width="15.7109375" style="326" customWidth="1"/>
    <col min="14594" max="14597" width="17.140625" style="326" customWidth="1"/>
    <col min="14598" max="14598" width="9.85546875" style="326" bestFit="1" customWidth="1"/>
    <col min="14599" max="14848" width="9.140625" style="326"/>
    <col min="14849" max="14849" width="15.7109375" style="326" customWidth="1"/>
    <col min="14850" max="14853" width="17.140625" style="326" customWidth="1"/>
    <col min="14854" max="14854" width="9.85546875" style="326" bestFit="1" customWidth="1"/>
    <col min="14855" max="15104" width="9.140625" style="326"/>
    <col min="15105" max="15105" width="15.7109375" style="326" customWidth="1"/>
    <col min="15106" max="15109" width="17.140625" style="326" customWidth="1"/>
    <col min="15110" max="15110" width="9.85546875" style="326" bestFit="1" customWidth="1"/>
    <col min="15111" max="15360" width="9.140625" style="326"/>
    <col min="15361" max="15361" width="15.7109375" style="326" customWidth="1"/>
    <col min="15362" max="15365" width="17.140625" style="326" customWidth="1"/>
    <col min="15366" max="15366" width="9.85546875" style="326" bestFit="1" customWidth="1"/>
    <col min="15367" max="15616" width="9.140625" style="326"/>
    <col min="15617" max="15617" width="15.7109375" style="326" customWidth="1"/>
    <col min="15618" max="15621" width="17.140625" style="326" customWidth="1"/>
    <col min="15622" max="15622" width="9.85546875" style="326" bestFit="1" customWidth="1"/>
    <col min="15623" max="15872" width="9.140625" style="326"/>
    <col min="15873" max="15873" width="15.7109375" style="326" customWidth="1"/>
    <col min="15874" max="15877" width="17.140625" style="326" customWidth="1"/>
    <col min="15878" max="15878" width="9.85546875" style="326" bestFit="1" customWidth="1"/>
    <col min="15879" max="16128" width="9.140625" style="326"/>
    <col min="16129" max="16129" width="15.7109375" style="326" customWidth="1"/>
    <col min="16130" max="16133" width="17.140625" style="326" customWidth="1"/>
    <col min="16134" max="16134" width="9.85546875" style="326" bestFit="1" customWidth="1"/>
    <col min="16135" max="16384" width="9.140625" style="326"/>
  </cols>
  <sheetData>
    <row r="1" spans="1:6" s="324" customFormat="1" ht="37.5" customHeight="1" x14ac:dyDescent="0.25">
      <c r="A1" s="1261" t="s">
        <v>2106</v>
      </c>
      <c r="B1" s="1261"/>
      <c r="C1" s="1261"/>
      <c r="D1" s="1261"/>
      <c r="E1" s="1261"/>
      <c r="F1" s="1064"/>
    </row>
    <row r="2" spans="1:6" s="325" customFormat="1" ht="15" customHeight="1" x14ac:dyDescent="0.2">
      <c r="A2" s="1262" t="s">
        <v>1</v>
      </c>
      <c r="B2" s="1264" t="s">
        <v>768</v>
      </c>
      <c r="C2" s="1265"/>
      <c r="D2" s="1265"/>
      <c r="E2" s="1265"/>
    </row>
    <row r="3" spans="1:6" s="325" customFormat="1" ht="15" customHeight="1" x14ac:dyDescent="0.2">
      <c r="A3" s="1263"/>
      <c r="B3" s="315">
        <v>2</v>
      </c>
      <c r="C3" s="315">
        <v>7</v>
      </c>
      <c r="D3" s="315">
        <v>13</v>
      </c>
      <c r="E3" s="316">
        <v>25</v>
      </c>
    </row>
    <row r="4" spans="1:6" ht="15" customHeight="1" x14ac:dyDescent="0.25">
      <c r="A4" s="801" t="s">
        <v>7</v>
      </c>
      <c r="B4" s="802" t="s">
        <v>769</v>
      </c>
      <c r="C4" s="802" t="s">
        <v>769</v>
      </c>
      <c r="D4" s="802">
        <v>268</v>
      </c>
      <c r="E4" s="803">
        <v>268</v>
      </c>
    </row>
    <row r="5" spans="1:6" ht="15" customHeight="1" x14ac:dyDescent="0.25">
      <c r="A5" s="801" t="s">
        <v>10</v>
      </c>
      <c r="B5" s="802">
        <v>2484</v>
      </c>
      <c r="C5" s="802">
        <v>2484</v>
      </c>
      <c r="D5" s="802">
        <v>2235</v>
      </c>
      <c r="E5" s="803">
        <v>2104</v>
      </c>
    </row>
    <row r="6" spans="1:6" ht="15" customHeight="1" x14ac:dyDescent="0.25">
      <c r="A6" s="801" t="s">
        <v>14</v>
      </c>
      <c r="B6" s="802">
        <v>585</v>
      </c>
      <c r="C6" s="802">
        <v>585</v>
      </c>
      <c r="D6" s="802">
        <v>585</v>
      </c>
      <c r="E6" s="803">
        <v>585</v>
      </c>
    </row>
    <row r="7" spans="1:6" ht="15" customHeight="1" x14ac:dyDescent="0.25">
      <c r="A7" s="801" t="s">
        <v>17</v>
      </c>
      <c r="B7" s="802">
        <v>696.875</v>
      </c>
      <c r="C7" s="802">
        <v>696.875</v>
      </c>
      <c r="D7" s="802">
        <v>696.875</v>
      </c>
      <c r="E7" s="803">
        <v>696.875</v>
      </c>
    </row>
    <row r="8" spans="1:6" ht="15" customHeight="1" x14ac:dyDescent="0.25">
      <c r="A8" s="801" t="s">
        <v>288</v>
      </c>
      <c r="B8" s="802"/>
      <c r="C8" s="802"/>
      <c r="D8" s="802"/>
      <c r="E8" s="803"/>
    </row>
    <row r="9" spans="1:6" ht="15" customHeight="1" x14ac:dyDescent="0.25">
      <c r="A9" s="804" t="s">
        <v>463</v>
      </c>
      <c r="B9" s="802">
        <v>1451</v>
      </c>
      <c r="C9" s="802">
        <v>1451</v>
      </c>
      <c r="D9" s="802">
        <v>1451</v>
      </c>
      <c r="E9" s="803">
        <v>1564</v>
      </c>
    </row>
    <row r="10" spans="1:6" ht="15" customHeight="1" x14ac:dyDescent="0.25">
      <c r="A10" s="804" t="s">
        <v>461</v>
      </c>
      <c r="B10" s="802">
        <v>1611</v>
      </c>
      <c r="C10" s="802">
        <v>1611</v>
      </c>
      <c r="D10" s="802">
        <v>1611</v>
      </c>
      <c r="E10" s="803">
        <v>1724</v>
      </c>
    </row>
    <row r="11" spans="1:6" ht="15" customHeight="1" x14ac:dyDescent="0.25">
      <c r="A11" s="801" t="s">
        <v>1149</v>
      </c>
      <c r="B11" s="802">
        <v>1400</v>
      </c>
      <c r="C11" s="802">
        <v>1400</v>
      </c>
      <c r="D11" s="802">
        <v>1400</v>
      </c>
      <c r="E11" s="803">
        <v>1400</v>
      </c>
    </row>
    <row r="12" spans="1:6" ht="15" customHeight="1" x14ac:dyDescent="0.25">
      <c r="A12" s="801" t="s">
        <v>1146</v>
      </c>
      <c r="B12" s="802">
        <v>1649.1666666666667</v>
      </c>
      <c r="C12" s="802">
        <v>1649.1666666666667</v>
      </c>
      <c r="D12" s="802">
        <v>1649.1666666666667</v>
      </c>
      <c r="E12" s="803">
        <v>1649.1666666666667</v>
      </c>
    </row>
    <row r="13" spans="1:6" x14ac:dyDescent="0.25">
      <c r="A13" s="801" t="s">
        <v>27</v>
      </c>
      <c r="B13" s="802">
        <v>1942.3880597014927</v>
      </c>
      <c r="C13" s="802">
        <v>1340</v>
      </c>
      <c r="D13" s="802">
        <v>1310</v>
      </c>
      <c r="E13" s="803">
        <v>1310</v>
      </c>
    </row>
    <row r="14" spans="1:6" ht="15" customHeight="1" x14ac:dyDescent="0.25">
      <c r="A14" s="801" t="s">
        <v>139</v>
      </c>
      <c r="B14" s="802">
        <v>1444</v>
      </c>
      <c r="C14" s="802">
        <v>1444</v>
      </c>
      <c r="D14" s="802">
        <v>1444</v>
      </c>
      <c r="E14" s="803">
        <v>1444</v>
      </c>
    </row>
    <row r="15" spans="1:6" ht="15" customHeight="1" x14ac:dyDescent="0.25">
      <c r="A15" s="801" t="s">
        <v>31</v>
      </c>
      <c r="B15" s="802">
        <v>805</v>
      </c>
      <c r="C15" s="802">
        <v>805</v>
      </c>
      <c r="D15" s="802">
        <v>805</v>
      </c>
      <c r="E15" s="803">
        <v>805</v>
      </c>
    </row>
    <row r="16" spans="1:6" ht="15" customHeight="1" x14ac:dyDescent="0.25">
      <c r="A16" s="801" t="s">
        <v>33</v>
      </c>
      <c r="B16" s="802">
        <v>756</v>
      </c>
      <c r="C16" s="802">
        <v>544</v>
      </c>
      <c r="D16" s="802">
        <v>514</v>
      </c>
      <c r="E16" s="803">
        <v>514</v>
      </c>
    </row>
    <row r="17" spans="1:5" ht="15" customHeight="1" x14ac:dyDescent="0.25">
      <c r="A17" s="801" t="s">
        <v>34</v>
      </c>
      <c r="B17" s="802">
        <v>2369</v>
      </c>
      <c r="C17" s="802">
        <v>1944</v>
      </c>
      <c r="D17" s="802">
        <v>1944</v>
      </c>
      <c r="E17" s="803">
        <v>1441</v>
      </c>
    </row>
    <row r="18" spans="1:5" ht="15" customHeight="1" x14ac:dyDescent="0.25">
      <c r="A18" s="801" t="s">
        <v>35</v>
      </c>
      <c r="B18" s="802">
        <v>648</v>
      </c>
      <c r="C18" s="802">
        <v>648</v>
      </c>
      <c r="D18" s="802">
        <v>648</v>
      </c>
      <c r="E18" s="803">
        <v>648</v>
      </c>
    </row>
    <row r="19" spans="1:5" ht="15" customHeight="1" x14ac:dyDescent="0.25">
      <c r="A19" s="801" t="s">
        <v>295</v>
      </c>
      <c r="B19" s="802">
        <v>1727</v>
      </c>
      <c r="C19" s="802">
        <v>1727</v>
      </c>
      <c r="D19" s="802">
        <v>1727</v>
      </c>
      <c r="E19" s="803">
        <v>1727</v>
      </c>
    </row>
    <row r="20" spans="1:5" ht="15" customHeight="1" x14ac:dyDescent="0.25">
      <c r="A20" s="801" t="s">
        <v>40</v>
      </c>
      <c r="B20" s="802">
        <v>1151</v>
      </c>
      <c r="C20" s="802">
        <v>1151</v>
      </c>
      <c r="D20" s="802">
        <v>1151</v>
      </c>
      <c r="E20" s="803">
        <v>1151</v>
      </c>
    </row>
    <row r="21" spans="1:5" ht="15" customHeight="1" x14ac:dyDescent="0.25">
      <c r="A21" s="801" t="s">
        <v>41</v>
      </c>
      <c r="B21" s="802">
        <v>1267</v>
      </c>
      <c r="C21" s="802">
        <v>1267</v>
      </c>
      <c r="D21" s="802">
        <v>1267</v>
      </c>
      <c r="E21" s="803">
        <v>1267</v>
      </c>
    </row>
    <row r="22" spans="1:5" ht="15" customHeight="1" x14ac:dyDescent="0.25">
      <c r="A22" s="801" t="s">
        <v>1147</v>
      </c>
      <c r="B22" s="802">
        <v>1162</v>
      </c>
      <c r="C22" s="802">
        <v>1162</v>
      </c>
      <c r="D22" s="802">
        <v>1162</v>
      </c>
      <c r="E22" s="803">
        <v>1162</v>
      </c>
    </row>
    <row r="23" spans="1:5" ht="15" customHeight="1" x14ac:dyDescent="0.25">
      <c r="A23" s="801" t="s">
        <v>44</v>
      </c>
      <c r="B23" s="802" t="s">
        <v>769</v>
      </c>
      <c r="C23" s="802">
        <v>645</v>
      </c>
      <c r="D23" s="802">
        <v>645</v>
      </c>
      <c r="E23" s="803">
        <v>615</v>
      </c>
    </row>
    <row r="24" spans="1:5" ht="15" customHeight="1" x14ac:dyDescent="0.25">
      <c r="A24" s="801" t="s">
        <v>46</v>
      </c>
      <c r="B24" s="802">
        <v>1259</v>
      </c>
      <c r="C24" s="802">
        <v>359</v>
      </c>
      <c r="D24" s="802">
        <v>359</v>
      </c>
      <c r="E24" s="803">
        <v>359</v>
      </c>
    </row>
    <row r="25" spans="1:5" ht="15" customHeight="1" x14ac:dyDescent="0.25">
      <c r="A25" s="801" t="s">
        <v>47</v>
      </c>
      <c r="B25" s="802">
        <v>1023</v>
      </c>
      <c r="C25" s="802">
        <v>1023</v>
      </c>
      <c r="D25" s="802">
        <v>1023</v>
      </c>
      <c r="E25" s="803">
        <v>1023</v>
      </c>
    </row>
    <row r="26" spans="1:5" ht="15" customHeight="1" x14ac:dyDescent="0.25">
      <c r="A26" s="801" t="s">
        <v>48</v>
      </c>
      <c r="B26" s="802">
        <v>1039</v>
      </c>
      <c r="C26" s="802">
        <v>1039</v>
      </c>
      <c r="D26" s="802">
        <v>1039</v>
      </c>
      <c r="E26" s="803">
        <v>1039</v>
      </c>
    </row>
    <row r="27" spans="1:5" ht="15" customHeight="1" x14ac:dyDescent="0.25">
      <c r="A27" s="801" t="s">
        <v>51</v>
      </c>
      <c r="B27" s="802"/>
      <c r="C27" s="802"/>
      <c r="D27" s="802"/>
      <c r="E27" s="803"/>
    </row>
    <row r="28" spans="1:5" ht="15" customHeight="1" x14ac:dyDescent="0.25">
      <c r="A28" s="804" t="s">
        <v>461</v>
      </c>
      <c r="B28" s="802">
        <v>1069</v>
      </c>
      <c r="C28" s="802">
        <v>1069</v>
      </c>
      <c r="D28" s="802">
        <v>1069</v>
      </c>
      <c r="E28" s="803">
        <v>1069</v>
      </c>
    </row>
    <row r="29" spans="1:5" ht="15" customHeight="1" x14ac:dyDescent="0.25">
      <c r="A29" s="804" t="s">
        <v>463</v>
      </c>
      <c r="B29" s="802">
        <v>1143.3</v>
      </c>
      <c r="C29" s="802">
        <v>1143.3</v>
      </c>
      <c r="D29" s="802">
        <v>1143.3</v>
      </c>
      <c r="E29" s="803">
        <v>1143.3</v>
      </c>
    </row>
    <row r="30" spans="1:5" ht="15" customHeight="1" x14ac:dyDescent="0.25">
      <c r="A30" s="801" t="s">
        <v>52</v>
      </c>
      <c r="B30" s="802">
        <v>1164</v>
      </c>
      <c r="C30" s="802">
        <v>1164</v>
      </c>
      <c r="D30" s="802">
        <v>1164</v>
      </c>
      <c r="E30" s="803">
        <v>1164</v>
      </c>
    </row>
    <row r="31" spans="1:5" ht="15" customHeight="1" x14ac:dyDescent="0.25">
      <c r="A31" s="801" t="s">
        <v>1539</v>
      </c>
      <c r="B31" s="802">
        <v>1793</v>
      </c>
      <c r="C31" s="802">
        <v>1793</v>
      </c>
      <c r="D31" s="802">
        <v>1793</v>
      </c>
      <c r="E31" s="803">
        <v>1793</v>
      </c>
    </row>
    <row r="32" spans="1:5" ht="15" customHeight="1" x14ac:dyDescent="0.25">
      <c r="A32" s="801" t="s">
        <v>56</v>
      </c>
      <c r="B32" s="802" t="s">
        <v>769</v>
      </c>
      <c r="C32" s="802">
        <v>457.98333333333335</v>
      </c>
      <c r="D32" s="802">
        <v>457.98333333333335</v>
      </c>
      <c r="E32" s="803">
        <v>457.98333333333335</v>
      </c>
    </row>
    <row r="33" spans="1:9" ht="15" customHeight="1" x14ac:dyDescent="0.25">
      <c r="A33" s="801" t="s">
        <v>57</v>
      </c>
      <c r="B33" s="802">
        <v>1145</v>
      </c>
      <c r="C33" s="802">
        <v>1145</v>
      </c>
      <c r="D33" s="802">
        <v>381</v>
      </c>
      <c r="E33" s="803">
        <v>381</v>
      </c>
    </row>
    <row r="34" spans="1:9" ht="15" customHeight="1" x14ac:dyDescent="0.25">
      <c r="A34" s="801" t="s">
        <v>58</v>
      </c>
      <c r="B34" s="802">
        <v>817.33333333333337</v>
      </c>
      <c r="C34" s="802">
        <v>817.33333333333337</v>
      </c>
      <c r="D34" s="802">
        <v>817.33333333333337</v>
      </c>
      <c r="E34" s="803">
        <v>817.33333333333337</v>
      </c>
    </row>
    <row r="35" spans="1:9" ht="15" customHeight="1" x14ac:dyDescent="0.25">
      <c r="A35" s="801" t="s">
        <v>59</v>
      </c>
      <c r="B35" s="802">
        <v>967</v>
      </c>
      <c r="C35" s="802">
        <v>967</v>
      </c>
      <c r="D35" s="802">
        <v>967</v>
      </c>
      <c r="E35" s="803">
        <v>967</v>
      </c>
    </row>
    <row r="36" spans="1:9" ht="15" customHeight="1" x14ac:dyDescent="0.25">
      <c r="A36" s="801" t="s">
        <v>60</v>
      </c>
      <c r="B36" s="802" t="s">
        <v>769</v>
      </c>
      <c r="C36" s="802">
        <v>1531</v>
      </c>
      <c r="D36" s="802">
        <v>478</v>
      </c>
      <c r="E36" s="803">
        <v>478</v>
      </c>
    </row>
    <row r="37" spans="1:9" ht="15" customHeight="1" x14ac:dyDescent="0.25">
      <c r="A37" s="801" t="s">
        <v>61</v>
      </c>
      <c r="B37" s="802">
        <v>1348</v>
      </c>
      <c r="C37" s="802">
        <v>1348</v>
      </c>
      <c r="D37" s="802">
        <v>1348</v>
      </c>
      <c r="E37" s="803">
        <v>1348</v>
      </c>
    </row>
    <row r="38" spans="1:9" ht="15" customHeight="1" x14ac:dyDescent="0.25">
      <c r="A38" s="801" t="s">
        <v>62</v>
      </c>
      <c r="B38" s="802">
        <v>1695</v>
      </c>
      <c r="C38" s="802">
        <v>1695</v>
      </c>
      <c r="D38" s="802">
        <v>847</v>
      </c>
      <c r="E38" s="803">
        <v>847</v>
      </c>
    </row>
    <row r="39" spans="1:9" ht="15" customHeight="1" x14ac:dyDescent="0.25">
      <c r="A39" s="801" t="s">
        <v>63</v>
      </c>
      <c r="B39" s="802">
        <v>1017</v>
      </c>
      <c r="C39" s="802">
        <v>1017</v>
      </c>
      <c r="D39" s="802">
        <v>1017</v>
      </c>
      <c r="E39" s="803">
        <v>1017</v>
      </c>
    </row>
    <row r="40" spans="1:9" ht="15" customHeight="1" x14ac:dyDescent="0.2">
      <c r="A40" s="801" t="s">
        <v>65</v>
      </c>
      <c r="B40" s="802">
        <v>1459.65</v>
      </c>
      <c r="C40" s="802">
        <v>1459.65</v>
      </c>
      <c r="D40" s="802">
        <v>1459.65</v>
      </c>
      <c r="E40" s="803">
        <v>1459.65</v>
      </c>
      <c r="F40" s="1266"/>
      <c r="G40" s="1266"/>
      <c r="H40" s="1266"/>
      <c r="I40" s="1266"/>
    </row>
    <row r="41" spans="1:9" ht="15" customHeight="1" x14ac:dyDescent="0.2">
      <c r="A41" s="801" t="s">
        <v>66</v>
      </c>
      <c r="B41" s="802" t="s">
        <v>769</v>
      </c>
      <c r="C41" s="802">
        <v>681</v>
      </c>
      <c r="D41" s="802">
        <v>681</v>
      </c>
      <c r="E41" s="803">
        <v>681</v>
      </c>
      <c r="F41" s="438"/>
      <c r="G41" s="438"/>
      <c r="H41" s="438"/>
      <c r="I41" s="438"/>
    </row>
    <row r="42" spans="1:9" ht="15" customHeight="1" x14ac:dyDescent="0.25">
      <c r="A42" s="801" t="s">
        <v>67</v>
      </c>
      <c r="B42" s="802">
        <v>1306</v>
      </c>
      <c r="C42" s="802">
        <v>1005</v>
      </c>
      <c r="D42" s="802">
        <v>871</v>
      </c>
      <c r="E42" s="803">
        <v>653</v>
      </c>
    </row>
    <row r="43" spans="1:9" ht="15" customHeight="1" x14ac:dyDescent="0.25">
      <c r="A43" s="801" t="s">
        <v>69</v>
      </c>
      <c r="B43" s="802">
        <v>1177</v>
      </c>
      <c r="C43" s="802">
        <v>1177</v>
      </c>
      <c r="D43" s="802">
        <v>1177</v>
      </c>
      <c r="E43" s="803">
        <v>1177</v>
      </c>
    </row>
    <row r="44" spans="1:9" ht="15" customHeight="1" x14ac:dyDescent="0.25">
      <c r="A44" s="801" t="s">
        <v>70</v>
      </c>
      <c r="B44" s="802">
        <v>240</v>
      </c>
      <c r="C44" s="802">
        <v>240</v>
      </c>
      <c r="D44" s="802">
        <v>240</v>
      </c>
      <c r="E44" s="803">
        <v>240</v>
      </c>
    </row>
    <row r="45" spans="1:9" ht="15" customHeight="1" x14ac:dyDescent="0.25">
      <c r="A45" s="801" t="s">
        <v>71</v>
      </c>
      <c r="B45" s="802">
        <v>616</v>
      </c>
      <c r="C45" s="802">
        <v>616</v>
      </c>
      <c r="D45" s="802">
        <v>616</v>
      </c>
      <c r="E45" s="803">
        <v>616</v>
      </c>
    </row>
    <row r="46" spans="1:9" ht="15" customHeight="1" thickBot="1" x14ac:dyDescent="0.3">
      <c r="A46" s="537"/>
      <c r="B46" s="802"/>
      <c r="C46" s="802"/>
      <c r="D46" s="802"/>
      <c r="E46" s="803"/>
    </row>
    <row r="47" spans="1:9" s="324" customFormat="1" ht="37.5" customHeight="1" x14ac:dyDescent="0.25">
      <c r="A47" s="1261" t="s">
        <v>2106</v>
      </c>
      <c r="B47" s="1261"/>
      <c r="C47" s="1261"/>
      <c r="D47" s="1261"/>
      <c r="E47" s="1261"/>
    </row>
    <row r="48" spans="1:9" s="325" customFormat="1" ht="15" customHeight="1" x14ac:dyDescent="0.2">
      <c r="A48" s="1262" t="s">
        <v>1</v>
      </c>
      <c r="B48" s="1264" t="s">
        <v>768</v>
      </c>
      <c r="C48" s="1265"/>
      <c r="D48" s="1265"/>
      <c r="E48" s="1265"/>
    </row>
    <row r="49" spans="1:5" s="325" customFormat="1" ht="15" customHeight="1" x14ac:dyDescent="0.2">
      <c r="A49" s="1263"/>
      <c r="B49" s="315">
        <v>2</v>
      </c>
      <c r="C49" s="315">
        <v>7</v>
      </c>
      <c r="D49" s="315">
        <v>13</v>
      </c>
      <c r="E49" s="316">
        <v>25</v>
      </c>
    </row>
    <row r="50" spans="1:5" ht="15" customHeight="1" x14ac:dyDescent="0.25">
      <c r="A50" s="801" t="s">
        <v>325</v>
      </c>
      <c r="B50" s="802">
        <v>805</v>
      </c>
      <c r="C50" s="802">
        <v>805</v>
      </c>
      <c r="D50" s="802">
        <v>805</v>
      </c>
      <c r="E50" s="803">
        <v>805</v>
      </c>
    </row>
    <row r="51" spans="1:5" ht="15" customHeight="1" x14ac:dyDescent="0.25">
      <c r="A51" s="801" t="s">
        <v>74</v>
      </c>
      <c r="B51" s="802">
        <v>1277</v>
      </c>
      <c r="C51" s="802">
        <v>1277</v>
      </c>
      <c r="D51" s="802">
        <v>1277</v>
      </c>
      <c r="E51" s="803">
        <v>1277</v>
      </c>
    </row>
    <row r="52" spans="1:5" ht="15" customHeight="1" x14ac:dyDescent="0.25">
      <c r="A52" s="801" t="s">
        <v>75</v>
      </c>
      <c r="B52" s="802">
        <v>1504.0500000000002</v>
      </c>
      <c r="C52" s="802">
        <v>813</v>
      </c>
      <c r="D52" s="802">
        <v>813</v>
      </c>
      <c r="E52" s="803">
        <v>813</v>
      </c>
    </row>
    <row r="53" spans="1:5" ht="15" customHeight="1" x14ac:dyDescent="0.25">
      <c r="A53" s="801" t="s">
        <v>76</v>
      </c>
      <c r="B53" s="802">
        <v>838</v>
      </c>
      <c r="C53" s="802">
        <v>838</v>
      </c>
      <c r="D53" s="802">
        <v>838</v>
      </c>
      <c r="E53" s="803">
        <v>838</v>
      </c>
    </row>
    <row r="54" spans="1:5" ht="15" customHeight="1" x14ac:dyDescent="0.25">
      <c r="A54" s="801" t="s">
        <v>78</v>
      </c>
      <c r="B54" s="802">
        <v>1315</v>
      </c>
      <c r="C54" s="802">
        <v>1315</v>
      </c>
      <c r="D54" s="802">
        <v>1315</v>
      </c>
      <c r="E54" s="803">
        <v>1315</v>
      </c>
    </row>
    <row r="55" spans="1:5" ht="15" customHeight="1" x14ac:dyDescent="0.25">
      <c r="A55" s="801" t="s">
        <v>79</v>
      </c>
      <c r="B55" s="802">
        <v>1708</v>
      </c>
      <c r="C55" s="802">
        <v>308</v>
      </c>
      <c r="D55" s="802">
        <v>308</v>
      </c>
      <c r="E55" s="803" t="s">
        <v>1540</v>
      </c>
    </row>
    <row r="56" spans="1:5" ht="15" customHeight="1" x14ac:dyDescent="0.25">
      <c r="A56" s="801" t="s">
        <v>80</v>
      </c>
      <c r="B56" s="802">
        <v>1050.8</v>
      </c>
      <c r="C56" s="802">
        <v>1050.8</v>
      </c>
      <c r="D56" s="802">
        <v>1050.8</v>
      </c>
      <c r="E56" s="803">
        <v>1050.8</v>
      </c>
    </row>
    <row r="57" spans="1:5" ht="15" customHeight="1" x14ac:dyDescent="0.25">
      <c r="A57" s="801" t="s">
        <v>1148</v>
      </c>
      <c r="B57" s="802">
        <v>1053</v>
      </c>
      <c r="C57" s="802">
        <v>1053</v>
      </c>
      <c r="D57" s="802">
        <v>1053</v>
      </c>
      <c r="E57" s="803">
        <v>1053</v>
      </c>
    </row>
    <row r="58" spans="1:5" ht="15" customHeight="1" x14ac:dyDescent="0.25">
      <c r="A58" s="801" t="s">
        <v>332</v>
      </c>
      <c r="B58" s="802"/>
      <c r="C58" s="802"/>
      <c r="D58" s="802"/>
      <c r="E58" s="803"/>
    </row>
    <row r="59" spans="1:5" ht="15" customHeight="1" x14ac:dyDescent="0.25">
      <c r="A59" s="804" t="s">
        <v>445</v>
      </c>
      <c r="B59" s="802">
        <v>1627.5</v>
      </c>
      <c r="C59" s="802">
        <v>1627.5</v>
      </c>
      <c r="D59" s="802">
        <v>1627.5</v>
      </c>
      <c r="E59" s="803">
        <v>1627.5</v>
      </c>
    </row>
    <row r="60" spans="1:5" ht="24" x14ac:dyDescent="0.25">
      <c r="A60" s="804" t="s">
        <v>446</v>
      </c>
      <c r="B60" s="802">
        <v>552</v>
      </c>
      <c r="C60" s="802">
        <v>552</v>
      </c>
      <c r="D60" s="802">
        <v>552</v>
      </c>
      <c r="E60" s="803">
        <v>552</v>
      </c>
    </row>
    <row r="61" spans="1:5" ht="15" customHeight="1" x14ac:dyDescent="0.25">
      <c r="A61" s="801" t="s">
        <v>85</v>
      </c>
      <c r="B61" s="802">
        <v>954</v>
      </c>
      <c r="C61" s="802">
        <v>954</v>
      </c>
      <c r="D61" s="802">
        <v>954</v>
      </c>
      <c r="E61" s="803">
        <v>954</v>
      </c>
    </row>
    <row r="62" spans="1:5" ht="15" customHeight="1" x14ac:dyDescent="0.25">
      <c r="A62" s="801" t="s">
        <v>87</v>
      </c>
      <c r="B62" s="802">
        <v>565</v>
      </c>
      <c r="C62" s="802">
        <v>565</v>
      </c>
      <c r="D62" s="802">
        <v>565</v>
      </c>
      <c r="E62" s="803">
        <v>565</v>
      </c>
    </row>
    <row r="63" spans="1:5" ht="15" customHeight="1" x14ac:dyDescent="0.25">
      <c r="A63" s="801" t="s">
        <v>88</v>
      </c>
      <c r="B63" s="802" t="s">
        <v>1541</v>
      </c>
      <c r="C63" s="802" t="s">
        <v>1541</v>
      </c>
      <c r="D63" s="802" t="s">
        <v>1541</v>
      </c>
      <c r="E63" s="803" t="s">
        <v>1541</v>
      </c>
    </row>
    <row r="64" spans="1:5" ht="15" customHeight="1" x14ac:dyDescent="0.25">
      <c r="A64" s="805" t="s">
        <v>89</v>
      </c>
      <c r="B64" s="896">
        <v>835</v>
      </c>
      <c r="C64" s="896">
        <v>835</v>
      </c>
      <c r="D64" s="896">
        <v>835</v>
      </c>
      <c r="E64" s="897">
        <v>835</v>
      </c>
    </row>
    <row r="65" spans="1:5" ht="12" customHeight="1" x14ac:dyDescent="0.25">
      <c r="A65" s="1259" t="s">
        <v>770</v>
      </c>
      <c r="B65" s="1260"/>
      <c r="C65" s="1260"/>
      <c r="D65" s="1260"/>
      <c r="E65" s="1260"/>
    </row>
    <row r="66" spans="1:5" ht="12" customHeight="1" x14ac:dyDescent="0.25">
      <c r="A66" s="327"/>
    </row>
    <row r="67" spans="1:5" ht="12" customHeight="1" x14ac:dyDescent="0.25">
      <c r="A67" s="327"/>
    </row>
    <row r="68" spans="1:5" x14ac:dyDescent="0.25">
      <c r="A68" s="327"/>
    </row>
    <row r="69" spans="1:5" x14ac:dyDescent="0.25">
      <c r="A69" s="327"/>
    </row>
    <row r="70" spans="1:5" x14ac:dyDescent="0.25">
      <c r="A70" s="327"/>
    </row>
    <row r="71" spans="1:5" x14ac:dyDescent="0.25">
      <c r="A71" s="327"/>
    </row>
  </sheetData>
  <customSheetViews>
    <customSheetView guid="{CDACE462-E102-46FB-B7AD-F64470052348}" showPageBreaks="1" printArea="1">
      <selection sqref="A1:E1"/>
      <pageMargins left="0.7" right="0.7" top="0.75" bottom="0.75" header="0.3" footer="0.3"/>
      <pageSetup orientation="portrait" r:id="rId1"/>
      <headerFooter alignWithMargins="0"/>
    </customSheetView>
    <customSheetView guid="{637755B1-4BDF-461E-9042-7506CE7F45C7}" showPageBreaks="1" printArea="1">
      <selection sqref="A1:E1"/>
      <pageMargins left="0.7" right="0.7" top="0.75" bottom="0.75" header="0.3" footer="0.3"/>
      <pageSetup orientation="portrait" r:id="rId2"/>
      <headerFooter alignWithMargins="0"/>
    </customSheetView>
  </customSheetViews>
  <mergeCells count="8">
    <mergeCell ref="A65:E65"/>
    <mergeCell ref="A1:E1"/>
    <mergeCell ref="A2:A3"/>
    <mergeCell ref="B2:E2"/>
    <mergeCell ref="F40:I40"/>
    <mergeCell ref="A47:E47"/>
    <mergeCell ref="A48:A49"/>
    <mergeCell ref="B48:E48"/>
  </mergeCells>
  <pageMargins left="0.7" right="0.7" top="0.75" bottom="0.75" header="0.3" footer="0.3"/>
  <pageSetup scale="99" orientation="portrait" r:id="rId3"/>
  <headerFooter alignWithMargins="0"/>
  <rowBreaks count="1" manualBreakCount="1">
    <brk id="46" max="4" man="1"/>
  </rowBreaks>
  <drawing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74"/>
  <sheetViews>
    <sheetView zoomScaleNormal="100" workbookViewId="0">
      <selection sqref="A1:E1"/>
    </sheetView>
  </sheetViews>
  <sheetFormatPr defaultRowHeight="15" x14ac:dyDescent="0.25"/>
  <cols>
    <col min="1" max="1" width="12.85546875" style="421" customWidth="1"/>
    <col min="2" max="2" width="14.85546875" style="57" customWidth="1"/>
    <col min="3" max="3" width="20.28515625" style="57" customWidth="1"/>
    <col min="4" max="4" width="20.7109375" style="57" customWidth="1"/>
    <col min="5" max="5" width="21.7109375" style="235" customWidth="1"/>
    <col min="6" max="16384" width="9.140625" style="245"/>
  </cols>
  <sheetData>
    <row r="1" spans="1:5" ht="18.75" customHeight="1" x14ac:dyDescent="0.25">
      <c r="A1" s="1098" t="s">
        <v>771</v>
      </c>
      <c r="B1" s="1099"/>
      <c r="C1" s="1099"/>
      <c r="D1" s="1099"/>
      <c r="E1" s="1100"/>
    </row>
    <row r="2" spans="1:5" ht="38.25" x14ac:dyDescent="0.25">
      <c r="A2" s="283" t="s">
        <v>1</v>
      </c>
      <c r="B2" s="787" t="s">
        <v>772</v>
      </c>
      <c r="C2" s="787" t="s">
        <v>773</v>
      </c>
      <c r="D2" s="787" t="s">
        <v>774</v>
      </c>
      <c r="E2" s="790" t="s">
        <v>775</v>
      </c>
    </row>
    <row r="3" spans="1:5" x14ac:dyDescent="0.25">
      <c r="A3" s="410" t="s">
        <v>7</v>
      </c>
      <c r="B3" s="788" t="s">
        <v>8</v>
      </c>
      <c r="C3" s="788" t="s">
        <v>9</v>
      </c>
      <c r="D3" s="788" t="s">
        <v>9</v>
      </c>
      <c r="E3" s="789" t="s">
        <v>9</v>
      </c>
    </row>
    <row r="4" spans="1:5" x14ac:dyDescent="0.25">
      <c r="A4" s="412" t="s">
        <v>10</v>
      </c>
      <c r="B4" s="788" t="s">
        <v>8</v>
      </c>
      <c r="C4" s="788" t="s">
        <v>9</v>
      </c>
      <c r="D4" s="788" t="s">
        <v>9</v>
      </c>
      <c r="E4" s="789" t="s">
        <v>9</v>
      </c>
    </row>
    <row r="5" spans="1:5" x14ac:dyDescent="0.25">
      <c r="A5" s="412" t="s">
        <v>14</v>
      </c>
      <c r="B5" s="788" t="s">
        <v>11</v>
      </c>
      <c r="C5" s="811" t="s">
        <v>1542</v>
      </c>
      <c r="D5" s="788" t="s">
        <v>1543</v>
      </c>
      <c r="E5" s="789" t="s">
        <v>776</v>
      </c>
    </row>
    <row r="6" spans="1:5" x14ac:dyDescent="0.25">
      <c r="A6" s="412" t="s">
        <v>17</v>
      </c>
      <c r="B6" s="788" t="s">
        <v>11</v>
      </c>
      <c r="C6" s="788">
        <v>1</v>
      </c>
      <c r="D6" s="788" t="s">
        <v>214</v>
      </c>
      <c r="E6" s="789">
        <v>6</v>
      </c>
    </row>
    <row r="7" spans="1:5" x14ac:dyDescent="0.25">
      <c r="A7" s="412" t="s">
        <v>135</v>
      </c>
      <c r="B7" s="788" t="s">
        <v>11</v>
      </c>
      <c r="C7" s="788" t="s">
        <v>1544</v>
      </c>
      <c r="D7" s="788" t="s">
        <v>214</v>
      </c>
      <c r="E7" s="789">
        <v>24</v>
      </c>
    </row>
    <row r="8" spans="1:5" x14ac:dyDescent="0.25">
      <c r="A8" s="412" t="s">
        <v>136</v>
      </c>
      <c r="B8" s="788" t="s">
        <v>8</v>
      </c>
      <c r="C8" s="788" t="s">
        <v>9</v>
      </c>
      <c r="D8" s="788" t="s">
        <v>9</v>
      </c>
      <c r="E8" s="789" t="s">
        <v>9</v>
      </c>
    </row>
    <row r="9" spans="1:5" x14ac:dyDescent="0.25">
      <c r="A9" s="412" t="s">
        <v>25</v>
      </c>
      <c r="B9" s="788" t="s">
        <v>11</v>
      </c>
      <c r="C9" s="788">
        <v>10</v>
      </c>
      <c r="D9" s="788">
        <v>50</v>
      </c>
      <c r="E9" s="789" t="s">
        <v>776</v>
      </c>
    </row>
    <row r="10" spans="1:5" x14ac:dyDescent="0.25">
      <c r="A10" s="412" t="s">
        <v>27</v>
      </c>
      <c r="B10" s="788" t="s">
        <v>1545</v>
      </c>
      <c r="C10" s="788">
        <v>10</v>
      </c>
      <c r="D10" s="788" t="s">
        <v>214</v>
      </c>
      <c r="E10" s="789" t="s">
        <v>776</v>
      </c>
    </row>
    <row r="11" spans="1:5" x14ac:dyDescent="0.25">
      <c r="A11" s="412" t="s">
        <v>29</v>
      </c>
      <c r="B11" s="788" t="s">
        <v>8</v>
      </c>
      <c r="C11" s="788" t="s">
        <v>9</v>
      </c>
      <c r="D11" s="788" t="s">
        <v>9</v>
      </c>
      <c r="E11" s="789" t="s">
        <v>9</v>
      </c>
    </row>
    <row r="12" spans="1:5" ht="36" x14ac:dyDescent="0.25">
      <c r="A12" s="412" t="s">
        <v>31</v>
      </c>
      <c r="B12" s="788" t="s">
        <v>11</v>
      </c>
      <c r="C12" s="811" t="s">
        <v>1464</v>
      </c>
      <c r="D12" s="788" t="s">
        <v>777</v>
      </c>
      <c r="E12" s="789" t="s">
        <v>776</v>
      </c>
    </row>
    <row r="13" spans="1:5" x14ac:dyDescent="0.25">
      <c r="A13" s="412" t="s">
        <v>33</v>
      </c>
      <c r="B13" s="788" t="s">
        <v>11</v>
      </c>
      <c r="C13" s="788">
        <v>10</v>
      </c>
      <c r="D13" s="788" t="s">
        <v>1187</v>
      </c>
      <c r="E13" s="789" t="s">
        <v>776</v>
      </c>
    </row>
    <row r="14" spans="1:5" x14ac:dyDescent="0.25">
      <c r="A14" s="412" t="s">
        <v>34</v>
      </c>
      <c r="B14" s="788" t="s">
        <v>8</v>
      </c>
      <c r="C14" s="788" t="s">
        <v>9</v>
      </c>
      <c r="D14" s="788" t="s">
        <v>9</v>
      </c>
      <c r="E14" s="982" t="s">
        <v>9</v>
      </c>
    </row>
    <row r="15" spans="1:5" x14ac:dyDescent="0.25">
      <c r="A15" s="412" t="s">
        <v>35</v>
      </c>
      <c r="B15" s="788" t="s">
        <v>1546</v>
      </c>
      <c r="C15" s="788" t="s">
        <v>9</v>
      </c>
      <c r="D15" s="788" t="s">
        <v>9</v>
      </c>
      <c r="E15" s="789" t="s">
        <v>9</v>
      </c>
    </row>
    <row r="16" spans="1:5" x14ac:dyDescent="0.25">
      <c r="A16" s="412" t="s">
        <v>37</v>
      </c>
      <c r="B16" s="788" t="s">
        <v>8</v>
      </c>
      <c r="C16" s="788" t="s">
        <v>9</v>
      </c>
      <c r="D16" s="788" t="s">
        <v>9</v>
      </c>
      <c r="E16" s="789" t="s">
        <v>9</v>
      </c>
    </row>
    <row r="17" spans="1:5" x14ac:dyDescent="0.25">
      <c r="A17" s="412" t="s">
        <v>40</v>
      </c>
      <c r="B17" s="788" t="s">
        <v>11</v>
      </c>
      <c r="C17" s="788">
        <v>10</v>
      </c>
      <c r="D17" s="788" t="s">
        <v>214</v>
      </c>
      <c r="E17" s="789" t="s">
        <v>776</v>
      </c>
    </row>
    <row r="18" spans="1:5" x14ac:dyDescent="0.25">
      <c r="A18" s="412" t="s">
        <v>41</v>
      </c>
      <c r="B18" s="788" t="s">
        <v>8</v>
      </c>
      <c r="C18" s="788" t="s">
        <v>9</v>
      </c>
      <c r="D18" s="788" t="s">
        <v>9</v>
      </c>
      <c r="E18" s="789" t="s">
        <v>9</v>
      </c>
    </row>
    <row r="19" spans="1:5" x14ac:dyDescent="0.25">
      <c r="A19" s="412" t="s">
        <v>42</v>
      </c>
      <c r="B19" s="788" t="s">
        <v>8</v>
      </c>
      <c r="C19" s="788" t="s">
        <v>9</v>
      </c>
      <c r="D19" s="788" t="s">
        <v>9</v>
      </c>
      <c r="E19" s="789" t="s">
        <v>9</v>
      </c>
    </row>
    <row r="20" spans="1:5" x14ac:dyDescent="0.25">
      <c r="A20" s="412" t="s">
        <v>44</v>
      </c>
      <c r="B20" s="788" t="s">
        <v>8</v>
      </c>
      <c r="C20" s="788" t="s">
        <v>9</v>
      </c>
      <c r="D20" s="788" t="s">
        <v>9</v>
      </c>
      <c r="E20" s="789" t="s">
        <v>9</v>
      </c>
    </row>
    <row r="21" spans="1:5" x14ac:dyDescent="0.25">
      <c r="A21" s="412" t="s">
        <v>46</v>
      </c>
      <c r="B21" s="788" t="s">
        <v>8</v>
      </c>
      <c r="C21" s="788" t="s">
        <v>9</v>
      </c>
      <c r="D21" s="788" t="s">
        <v>9</v>
      </c>
      <c r="E21" s="789" t="s">
        <v>9</v>
      </c>
    </row>
    <row r="22" spans="1:5" x14ac:dyDescent="0.25">
      <c r="A22" s="412" t="s">
        <v>47</v>
      </c>
      <c r="B22" s="788" t="s">
        <v>8</v>
      </c>
      <c r="C22" s="788" t="s">
        <v>9</v>
      </c>
      <c r="D22" s="788" t="s">
        <v>9</v>
      </c>
      <c r="E22" s="789" t="s">
        <v>9</v>
      </c>
    </row>
    <row r="23" spans="1:5" x14ac:dyDescent="0.25">
      <c r="A23" s="412" t="s">
        <v>48</v>
      </c>
      <c r="B23" s="788" t="s">
        <v>8</v>
      </c>
      <c r="C23" s="788" t="s">
        <v>9</v>
      </c>
      <c r="D23" s="788" t="s">
        <v>9</v>
      </c>
      <c r="E23" s="789" t="s">
        <v>9</v>
      </c>
    </row>
    <row r="24" spans="1:5" x14ac:dyDescent="0.25">
      <c r="A24" s="412" t="s">
        <v>51</v>
      </c>
      <c r="B24" s="788" t="s">
        <v>11</v>
      </c>
      <c r="C24" s="788">
        <v>10</v>
      </c>
      <c r="D24" s="788" t="s">
        <v>1547</v>
      </c>
      <c r="E24" s="789" t="s">
        <v>776</v>
      </c>
    </row>
    <row r="25" spans="1:5" x14ac:dyDescent="0.25">
      <c r="A25" s="412" t="s">
        <v>52</v>
      </c>
      <c r="B25" s="788" t="s">
        <v>8</v>
      </c>
      <c r="C25" s="788" t="s">
        <v>778</v>
      </c>
      <c r="D25" s="788" t="s">
        <v>778</v>
      </c>
      <c r="E25" s="789" t="s">
        <v>9</v>
      </c>
    </row>
    <row r="26" spans="1:5" x14ac:dyDescent="0.25">
      <c r="A26" s="412" t="s">
        <v>55</v>
      </c>
      <c r="B26" s="788" t="s">
        <v>11</v>
      </c>
      <c r="C26" s="788">
        <v>10</v>
      </c>
      <c r="D26" s="788" t="s">
        <v>1915</v>
      </c>
      <c r="E26" s="789">
        <v>10</v>
      </c>
    </row>
    <row r="27" spans="1:5" x14ac:dyDescent="0.25">
      <c r="A27" s="412" t="s">
        <v>56</v>
      </c>
      <c r="B27" s="788" t="s">
        <v>11</v>
      </c>
      <c r="C27" s="788">
        <v>10</v>
      </c>
      <c r="D27" s="788" t="s">
        <v>214</v>
      </c>
      <c r="E27" s="789" t="s">
        <v>776</v>
      </c>
    </row>
    <row r="28" spans="1:5" x14ac:dyDescent="0.25">
      <c r="A28" s="412" t="s">
        <v>57</v>
      </c>
      <c r="B28" s="788" t="s">
        <v>8</v>
      </c>
      <c r="C28" s="788" t="s">
        <v>9</v>
      </c>
      <c r="D28" s="788" t="s">
        <v>9</v>
      </c>
      <c r="E28" s="789" t="s">
        <v>9</v>
      </c>
    </row>
    <row r="29" spans="1:5" x14ac:dyDescent="0.25">
      <c r="A29" s="412" t="s">
        <v>58</v>
      </c>
      <c r="B29" s="788" t="s">
        <v>8</v>
      </c>
      <c r="C29" s="788" t="s">
        <v>9</v>
      </c>
      <c r="D29" s="788" t="s">
        <v>9</v>
      </c>
      <c r="E29" s="789" t="s">
        <v>9</v>
      </c>
    </row>
    <row r="30" spans="1:5" x14ac:dyDescent="0.25">
      <c r="A30" s="412" t="s">
        <v>59</v>
      </c>
      <c r="B30" s="788" t="s">
        <v>8</v>
      </c>
      <c r="C30" s="788" t="s">
        <v>9</v>
      </c>
      <c r="D30" s="788" t="s">
        <v>9</v>
      </c>
      <c r="E30" s="789" t="s">
        <v>9</v>
      </c>
    </row>
    <row r="31" spans="1:5" x14ac:dyDescent="0.25">
      <c r="A31" s="412" t="s">
        <v>60</v>
      </c>
      <c r="B31" s="788" t="s">
        <v>8</v>
      </c>
      <c r="C31" s="788" t="s">
        <v>9</v>
      </c>
      <c r="D31" s="788" t="s">
        <v>9</v>
      </c>
      <c r="E31" s="789" t="s">
        <v>9</v>
      </c>
    </row>
    <row r="32" spans="1:5" x14ac:dyDescent="0.25">
      <c r="A32" s="412" t="s">
        <v>61</v>
      </c>
      <c r="B32" s="788" t="s">
        <v>8</v>
      </c>
      <c r="C32" s="788" t="s">
        <v>9</v>
      </c>
      <c r="D32" s="788" t="s">
        <v>9</v>
      </c>
      <c r="E32" s="789" t="s">
        <v>9</v>
      </c>
    </row>
    <row r="33" spans="1:5" ht="15" customHeight="1" x14ac:dyDescent="0.25">
      <c r="A33" s="412" t="s">
        <v>62</v>
      </c>
      <c r="B33" s="788" t="s">
        <v>11</v>
      </c>
      <c r="C33" s="788">
        <v>10</v>
      </c>
      <c r="D33" s="788" t="s">
        <v>1548</v>
      </c>
      <c r="E33" s="812" t="s">
        <v>1898</v>
      </c>
    </row>
    <row r="34" spans="1:5" x14ac:dyDescent="0.25">
      <c r="A34" s="412" t="s">
        <v>63</v>
      </c>
      <c r="B34" s="788" t="s">
        <v>8</v>
      </c>
      <c r="C34" s="788" t="s">
        <v>9</v>
      </c>
      <c r="D34" s="788" t="s">
        <v>9</v>
      </c>
      <c r="E34" s="789" t="s">
        <v>9</v>
      </c>
    </row>
    <row r="35" spans="1:5" x14ac:dyDescent="0.25">
      <c r="A35" s="412" t="s">
        <v>65</v>
      </c>
      <c r="B35" s="788" t="s">
        <v>8</v>
      </c>
      <c r="C35" s="788" t="s">
        <v>9</v>
      </c>
      <c r="D35" s="788" t="s">
        <v>9</v>
      </c>
      <c r="E35" s="789" t="s">
        <v>9</v>
      </c>
    </row>
    <row r="36" spans="1:5" x14ac:dyDescent="0.25">
      <c r="A36" s="412" t="s">
        <v>66</v>
      </c>
      <c r="B36" s="788" t="s">
        <v>11</v>
      </c>
      <c r="C36" s="788">
        <v>10</v>
      </c>
      <c r="D36" s="788" t="s">
        <v>214</v>
      </c>
      <c r="E36" s="789" t="s">
        <v>776</v>
      </c>
    </row>
    <row r="37" spans="1:5" x14ac:dyDescent="0.25">
      <c r="A37" s="412" t="s">
        <v>67</v>
      </c>
      <c r="B37" s="788" t="s">
        <v>11</v>
      </c>
      <c r="C37" s="788">
        <v>8</v>
      </c>
      <c r="D37" s="788" t="s">
        <v>214</v>
      </c>
      <c r="E37" s="789">
        <v>12</v>
      </c>
    </row>
    <row r="38" spans="1:5" x14ac:dyDescent="0.25">
      <c r="A38" s="412" t="s">
        <v>69</v>
      </c>
      <c r="B38" s="788" t="s">
        <v>8</v>
      </c>
      <c r="C38" s="788" t="s">
        <v>9</v>
      </c>
      <c r="D38" s="788" t="s">
        <v>9</v>
      </c>
      <c r="E38" s="789" t="s">
        <v>9</v>
      </c>
    </row>
    <row r="39" spans="1:5" x14ac:dyDescent="0.25">
      <c r="A39" s="412" t="s">
        <v>70</v>
      </c>
      <c r="B39" s="788" t="s">
        <v>8</v>
      </c>
      <c r="C39" s="788" t="s">
        <v>9</v>
      </c>
      <c r="D39" s="788" t="s">
        <v>9</v>
      </c>
      <c r="E39" s="789" t="s">
        <v>9</v>
      </c>
    </row>
    <row r="40" spans="1:5" x14ac:dyDescent="0.25">
      <c r="A40" s="412" t="s">
        <v>71</v>
      </c>
      <c r="B40" s="788" t="s">
        <v>8</v>
      </c>
      <c r="C40" s="788" t="s">
        <v>9</v>
      </c>
      <c r="D40" s="788" t="s">
        <v>9</v>
      </c>
      <c r="E40" s="789" t="s">
        <v>9</v>
      </c>
    </row>
    <row r="41" spans="1:5" x14ac:dyDescent="0.25">
      <c r="A41" s="412" t="s">
        <v>72</v>
      </c>
      <c r="B41" s="788" t="s">
        <v>8</v>
      </c>
      <c r="C41" s="788" t="s">
        <v>9</v>
      </c>
      <c r="D41" s="788" t="s">
        <v>9</v>
      </c>
      <c r="E41" s="789" t="s">
        <v>9</v>
      </c>
    </row>
    <row r="42" spans="1:5" x14ac:dyDescent="0.25">
      <c r="A42" s="412" t="s">
        <v>74</v>
      </c>
      <c r="B42" s="927" t="s">
        <v>8</v>
      </c>
      <c r="C42" s="927" t="s">
        <v>9</v>
      </c>
      <c r="D42" s="927" t="s">
        <v>9</v>
      </c>
      <c r="E42" s="928" t="s">
        <v>9</v>
      </c>
    </row>
    <row r="43" spans="1:5" x14ac:dyDescent="0.25">
      <c r="A43" s="412" t="s">
        <v>75</v>
      </c>
      <c r="B43" s="788" t="s">
        <v>779</v>
      </c>
      <c r="C43" s="788">
        <v>10</v>
      </c>
      <c r="D43" s="813" t="s">
        <v>1549</v>
      </c>
      <c r="E43" s="789" t="s">
        <v>776</v>
      </c>
    </row>
    <row r="44" spans="1:5" ht="15.75" thickBot="1" x14ac:dyDescent="0.3">
      <c r="A44" s="1041"/>
      <c r="B44" s="1034"/>
      <c r="C44" s="1034"/>
      <c r="D44" s="813"/>
      <c r="E44" s="1035"/>
    </row>
    <row r="45" spans="1:5" ht="18.75" customHeight="1" x14ac:dyDescent="0.25">
      <c r="A45" s="1098" t="s">
        <v>771</v>
      </c>
      <c r="B45" s="1099"/>
      <c r="C45" s="1099"/>
      <c r="D45" s="1099"/>
      <c r="E45" s="1100"/>
    </row>
    <row r="46" spans="1:5" ht="38.25" x14ac:dyDescent="0.25">
      <c r="A46" s="283" t="s">
        <v>1</v>
      </c>
      <c r="B46" s="967" t="s">
        <v>772</v>
      </c>
      <c r="C46" s="967" t="s">
        <v>773</v>
      </c>
      <c r="D46" s="967" t="s">
        <v>774</v>
      </c>
      <c r="E46" s="968" t="s">
        <v>775</v>
      </c>
    </row>
    <row r="47" spans="1:5" x14ac:dyDescent="0.25">
      <c r="A47" s="412" t="s">
        <v>76</v>
      </c>
      <c r="B47" s="788" t="s">
        <v>8</v>
      </c>
      <c r="C47" s="788" t="s">
        <v>9</v>
      </c>
      <c r="D47" s="788" t="s">
        <v>9</v>
      </c>
      <c r="E47" s="789" t="s">
        <v>9</v>
      </c>
    </row>
    <row r="48" spans="1:5" x14ac:dyDescent="0.25">
      <c r="A48" s="412" t="s">
        <v>78</v>
      </c>
      <c r="B48" s="788" t="s">
        <v>11</v>
      </c>
      <c r="C48" s="788">
        <v>10</v>
      </c>
      <c r="D48" s="788" t="s">
        <v>214</v>
      </c>
      <c r="E48" s="812" t="s">
        <v>1305</v>
      </c>
    </row>
    <row r="49" spans="1:5" x14ac:dyDescent="0.25">
      <c r="A49" s="412" t="s">
        <v>79</v>
      </c>
      <c r="B49" s="788" t="s">
        <v>8</v>
      </c>
      <c r="C49" s="788" t="s">
        <v>9</v>
      </c>
      <c r="D49" s="788" t="s">
        <v>9</v>
      </c>
      <c r="E49" s="789" t="s">
        <v>9</v>
      </c>
    </row>
    <row r="50" spans="1:5" x14ac:dyDescent="0.25">
      <c r="A50" s="412" t="s">
        <v>80</v>
      </c>
      <c r="B50" s="788" t="s">
        <v>8</v>
      </c>
      <c r="C50" s="788" t="s">
        <v>9</v>
      </c>
      <c r="D50" s="788" t="s">
        <v>9</v>
      </c>
      <c r="E50" s="789" t="s">
        <v>9</v>
      </c>
    </row>
    <row r="51" spans="1:5" x14ac:dyDescent="0.25">
      <c r="A51" s="412" t="s">
        <v>81</v>
      </c>
      <c r="B51" s="788" t="s">
        <v>8</v>
      </c>
      <c r="C51" s="788" t="s">
        <v>9</v>
      </c>
      <c r="D51" s="788" t="s">
        <v>9</v>
      </c>
      <c r="E51" s="789" t="s">
        <v>9</v>
      </c>
    </row>
    <row r="52" spans="1:5" x14ac:dyDescent="0.25">
      <c r="A52" s="412" t="s">
        <v>83</v>
      </c>
      <c r="B52" s="788" t="s">
        <v>11</v>
      </c>
      <c r="C52" s="788">
        <v>10</v>
      </c>
      <c r="D52" s="788" t="s">
        <v>214</v>
      </c>
      <c r="E52" s="789" t="s">
        <v>776</v>
      </c>
    </row>
    <row r="53" spans="1:5" x14ac:dyDescent="0.25">
      <c r="A53" s="412" t="s">
        <v>85</v>
      </c>
      <c r="B53" s="788" t="s">
        <v>8</v>
      </c>
      <c r="C53" s="788" t="s">
        <v>9</v>
      </c>
      <c r="D53" s="788" t="s">
        <v>9</v>
      </c>
      <c r="E53" s="789" t="s">
        <v>9</v>
      </c>
    </row>
    <row r="54" spans="1:5" x14ac:dyDescent="0.25">
      <c r="A54" s="412" t="s">
        <v>87</v>
      </c>
      <c r="B54" s="788" t="s">
        <v>8</v>
      </c>
      <c r="C54" s="788" t="s">
        <v>9</v>
      </c>
      <c r="D54" s="788" t="s">
        <v>9</v>
      </c>
      <c r="E54" s="789" t="s">
        <v>9</v>
      </c>
    </row>
    <row r="55" spans="1:5" x14ac:dyDescent="0.25">
      <c r="A55" s="412" t="s">
        <v>88</v>
      </c>
      <c r="B55" s="788" t="s">
        <v>1550</v>
      </c>
      <c r="C55" s="788" t="s">
        <v>9</v>
      </c>
      <c r="D55" s="788" t="s">
        <v>9</v>
      </c>
      <c r="E55" s="789" t="s">
        <v>9</v>
      </c>
    </row>
    <row r="56" spans="1:5" x14ac:dyDescent="0.25">
      <c r="A56" s="809" t="s">
        <v>89</v>
      </c>
      <c r="B56" s="26" t="s">
        <v>8</v>
      </c>
      <c r="C56" s="788" t="s">
        <v>9</v>
      </c>
      <c r="D56" s="788" t="s">
        <v>9</v>
      </c>
      <c r="E56" s="789" t="s">
        <v>9</v>
      </c>
    </row>
    <row r="57" spans="1:5" x14ac:dyDescent="0.25">
      <c r="A57" s="1101" t="s">
        <v>143</v>
      </c>
      <c r="B57" s="1102"/>
      <c r="C57" s="1102"/>
      <c r="D57" s="1102"/>
      <c r="E57" s="1102"/>
    </row>
    <row r="58" spans="1:5" x14ac:dyDescent="0.25">
      <c r="A58" s="810"/>
      <c r="B58" s="814"/>
      <c r="C58" s="814"/>
      <c r="D58" s="814"/>
      <c r="E58" s="815"/>
    </row>
    <row r="59" spans="1:5" x14ac:dyDescent="0.25">
      <c r="A59" s="419"/>
      <c r="B59" s="235"/>
      <c r="C59" s="235"/>
      <c r="D59" s="235"/>
    </row>
    <row r="60" spans="1:5" x14ac:dyDescent="0.25">
      <c r="A60" s="419"/>
      <c r="B60" s="235"/>
      <c r="C60" s="235"/>
      <c r="D60" s="235"/>
    </row>
    <row r="61" spans="1:5" x14ac:dyDescent="0.25">
      <c r="A61" s="419"/>
      <c r="B61" s="235"/>
      <c r="C61" s="235"/>
      <c r="D61" s="235"/>
    </row>
    <row r="62" spans="1:5" x14ac:dyDescent="0.25">
      <c r="A62" s="419"/>
      <c r="B62" s="235"/>
      <c r="C62" s="235"/>
      <c r="D62" s="235"/>
    </row>
    <row r="63" spans="1:5" x14ac:dyDescent="0.25">
      <c r="A63" s="419"/>
      <c r="B63" s="235"/>
      <c r="C63" s="235"/>
      <c r="D63" s="235"/>
    </row>
    <row r="64" spans="1:5" x14ac:dyDescent="0.25">
      <c r="A64" s="419"/>
      <c r="B64" s="235"/>
      <c r="C64" s="235"/>
      <c r="D64" s="235"/>
    </row>
    <row r="65" spans="1:5" x14ac:dyDescent="0.25">
      <c r="A65" s="419"/>
      <c r="B65" s="235"/>
      <c r="C65" s="235"/>
      <c r="D65" s="235"/>
      <c r="E65" s="816"/>
    </row>
    <row r="66" spans="1:5" x14ac:dyDescent="0.25">
      <c r="A66" s="419"/>
      <c r="B66" s="235"/>
      <c r="C66" s="235"/>
      <c r="D66" s="235"/>
      <c r="E66" s="816"/>
    </row>
    <row r="67" spans="1:5" x14ac:dyDescent="0.25">
      <c r="A67" s="419"/>
      <c r="B67" s="235"/>
      <c r="C67" s="235"/>
      <c r="D67" s="235"/>
      <c r="E67" s="816"/>
    </row>
    <row r="68" spans="1:5" x14ac:dyDescent="0.25">
      <c r="A68" s="419"/>
      <c r="B68" s="235"/>
      <c r="C68" s="235"/>
      <c r="D68" s="235"/>
      <c r="E68" s="816"/>
    </row>
    <row r="69" spans="1:5" x14ac:dyDescent="0.25">
      <c r="A69" s="419"/>
      <c r="B69" s="235"/>
      <c r="C69" s="235"/>
      <c r="D69" s="235"/>
      <c r="E69" s="816"/>
    </row>
    <row r="70" spans="1:5" x14ac:dyDescent="0.25">
      <c r="A70" s="419"/>
      <c r="B70" s="235"/>
      <c r="C70" s="235"/>
      <c r="D70" s="235"/>
      <c r="E70" s="816"/>
    </row>
    <row r="71" spans="1:5" x14ac:dyDescent="0.25">
      <c r="A71" s="419"/>
      <c r="B71" s="235"/>
      <c r="C71" s="235"/>
      <c r="D71" s="235"/>
      <c r="E71" s="816"/>
    </row>
    <row r="72" spans="1:5" x14ac:dyDescent="0.25">
      <c r="A72" s="419"/>
      <c r="B72" s="235"/>
      <c r="C72" s="235"/>
      <c r="D72" s="235"/>
      <c r="E72" s="816"/>
    </row>
    <row r="73" spans="1:5" x14ac:dyDescent="0.25">
      <c r="A73" s="419"/>
      <c r="B73" s="235"/>
      <c r="C73" s="235"/>
      <c r="D73" s="235"/>
      <c r="E73" s="816"/>
    </row>
    <row r="74" spans="1:5" x14ac:dyDescent="0.25">
      <c r="A74" s="419"/>
      <c r="B74" s="235"/>
      <c r="C74" s="235"/>
      <c r="D74" s="235"/>
      <c r="E74" s="816"/>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sqref="A1:E1"/>
      <pageMargins left="0.7" right="0.7" top="0.75" bottom="0.75" header="0.3" footer="0.3"/>
      <pageSetup orientation="portrait" r:id="rId2"/>
    </customSheetView>
  </customSheetViews>
  <mergeCells count="3">
    <mergeCell ref="A1:E1"/>
    <mergeCell ref="A45:E45"/>
    <mergeCell ref="A57:E57"/>
  </mergeCells>
  <pageMargins left="0.7" right="0.7" top="0.75" bottom="0.75" header="0.3" footer="0.3"/>
  <pageSetup scale="99" orientation="portrait" r:id="rId3"/>
  <rowBreaks count="1" manualBreakCount="1">
    <brk id="44" max="4" man="1"/>
  </rowBreaks>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8"/>
  <sheetViews>
    <sheetView zoomScaleNormal="100" workbookViewId="0">
      <selection sqref="A1:E1"/>
    </sheetView>
  </sheetViews>
  <sheetFormatPr defaultRowHeight="12.75" x14ac:dyDescent="0.2"/>
  <cols>
    <col min="1" max="1" width="29.140625" style="149" customWidth="1"/>
    <col min="2" max="2" width="5.7109375" style="149" customWidth="1"/>
    <col min="3" max="3" width="12.5703125" style="313" customWidth="1"/>
    <col min="4" max="4" width="21.28515625" style="149" customWidth="1"/>
    <col min="5" max="5" width="21.7109375" style="149" customWidth="1"/>
    <col min="6" max="16384" width="9.140625" style="174"/>
  </cols>
  <sheetData>
    <row r="1" spans="1:5" ht="18.75" customHeight="1" x14ac:dyDescent="0.2">
      <c r="A1" s="1176" t="s">
        <v>780</v>
      </c>
      <c r="B1" s="1268"/>
      <c r="C1" s="1268"/>
      <c r="D1" s="1268"/>
      <c r="E1" s="1269"/>
    </row>
    <row r="2" spans="1:5" ht="12.75" customHeight="1" x14ac:dyDescent="0.2">
      <c r="A2" s="1270" t="s">
        <v>1</v>
      </c>
      <c r="B2" s="1274" t="s">
        <v>781</v>
      </c>
      <c r="C2" s="1274"/>
      <c r="D2" s="1272" t="s">
        <v>1231</v>
      </c>
      <c r="E2" s="1273"/>
    </row>
    <row r="3" spans="1:5" x14ac:dyDescent="0.2">
      <c r="A3" s="1271"/>
      <c r="B3" s="1275"/>
      <c r="C3" s="1275"/>
      <c r="D3" s="986" t="s">
        <v>782</v>
      </c>
      <c r="E3" s="321" t="s">
        <v>783</v>
      </c>
    </row>
    <row r="4" spans="1:5" ht="15" customHeight="1" x14ac:dyDescent="0.2">
      <c r="A4" s="622" t="s">
        <v>7</v>
      </c>
      <c r="B4" s="1008"/>
      <c r="C4" s="1008" t="s">
        <v>784</v>
      </c>
      <c r="D4" s="134" t="s">
        <v>137</v>
      </c>
      <c r="E4" s="319" t="s">
        <v>9</v>
      </c>
    </row>
    <row r="5" spans="1:5" ht="15" customHeight="1" x14ac:dyDescent="0.2">
      <c r="A5" s="622" t="s">
        <v>10</v>
      </c>
      <c r="B5" s="1008"/>
      <c r="C5" s="1008" t="s">
        <v>784</v>
      </c>
      <c r="D5" s="134" t="s">
        <v>1899</v>
      </c>
      <c r="E5" s="319" t="s">
        <v>9</v>
      </c>
    </row>
    <row r="6" spans="1:5" ht="15" customHeight="1" x14ac:dyDescent="0.2">
      <c r="A6" s="622" t="s">
        <v>14</v>
      </c>
      <c r="B6" s="1008"/>
      <c r="C6" s="1008" t="s">
        <v>637</v>
      </c>
      <c r="D6" s="134" t="s">
        <v>137</v>
      </c>
      <c r="E6" s="319" t="s">
        <v>9</v>
      </c>
    </row>
    <row r="7" spans="1:5" ht="15" customHeight="1" x14ac:dyDescent="0.2">
      <c r="A7" s="622" t="s">
        <v>17</v>
      </c>
      <c r="B7" s="1008"/>
      <c r="C7" s="1008" t="s">
        <v>637</v>
      </c>
      <c r="D7" s="134" t="s">
        <v>137</v>
      </c>
      <c r="E7" s="319" t="s">
        <v>9</v>
      </c>
    </row>
    <row r="8" spans="1:5" ht="15" customHeight="1" x14ac:dyDescent="0.2">
      <c r="A8" s="622" t="s">
        <v>135</v>
      </c>
      <c r="B8" s="1008"/>
      <c r="C8" s="1008" t="s">
        <v>2028</v>
      </c>
      <c r="D8" s="134" t="s">
        <v>9</v>
      </c>
      <c r="E8" s="319" t="s">
        <v>137</v>
      </c>
    </row>
    <row r="9" spans="1:5" ht="15" customHeight="1" x14ac:dyDescent="0.2">
      <c r="A9" s="622" t="s">
        <v>136</v>
      </c>
      <c r="B9" s="1008"/>
      <c r="C9" s="1008" t="s">
        <v>784</v>
      </c>
      <c r="D9" s="134" t="s">
        <v>137</v>
      </c>
      <c r="E9" s="319" t="s">
        <v>9</v>
      </c>
    </row>
    <row r="10" spans="1:5" ht="15" customHeight="1" x14ac:dyDescent="0.2">
      <c r="A10" s="622" t="s">
        <v>25</v>
      </c>
      <c r="B10" s="1008"/>
      <c r="C10" s="1008" t="s">
        <v>2025</v>
      </c>
      <c r="D10" s="134" t="s">
        <v>137</v>
      </c>
      <c r="E10" s="319" t="s">
        <v>9</v>
      </c>
    </row>
    <row r="11" spans="1:5" ht="15" customHeight="1" x14ac:dyDescent="0.2">
      <c r="A11" s="622" t="s">
        <v>27</v>
      </c>
      <c r="B11" s="1008"/>
      <c r="C11" s="1008"/>
      <c r="D11" s="134"/>
      <c r="E11" s="319"/>
    </row>
    <row r="12" spans="1:5" ht="15" customHeight="1" x14ac:dyDescent="0.2">
      <c r="A12" s="626" t="s">
        <v>623</v>
      </c>
      <c r="B12" s="1009"/>
      <c r="C12" s="1008" t="s">
        <v>2026</v>
      </c>
      <c r="D12" s="134" t="s">
        <v>137</v>
      </c>
      <c r="E12" s="319" t="s">
        <v>9</v>
      </c>
    </row>
    <row r="13" spans="1:5" ht="15" customHeight="1" x14ac:dyDescent="0.2">
      <c r="A13" s="626" t="s">
        <v>626</v>
      </c>
      <c r="B13" s="1009"/>
      <c r="C13" s="1008" t="s">
        <v>9</v>
      </c>
      <c r="D13" s="134" t="s">
        <v>9</v>
      </c>
      <c r="E13" s="319" t="s">
        <v>9</v>
      </c>
    </row>
    <row r="14" spans="1:5" ht="15" customHeight="1" x14ac:dyDescent="0.2">
      <c r="A14" s="622" t="s">
        <v>139</v>
      </c>
      <c r="B14" s="1008"/>
      <c r="C14" s="1008" t="s">
        <v>2027</v>
      </c>
      <c r="D14" s="134" t="s">
        <v>137</v>
      </c>
      <c r="E14" s="319" t="s">
        <v>9</v>
      </c>
    </row>
    <row r="15" spans="1:5" ht="15" customHeight="1" x14ac:dyDescent="0.2">
      <c r="A15" s="622" t="s">
        <v>31</v>
      </c>
      <c r="B15" s="1008"/>
      <c r="C15" s="1008" t="s">
        <v>785</v>
      </c>
      <c r="D15" s="134" t="s">
        <v>137</v>
      </c>
      <c r="E15" s="319" t="s">
        <v>9</v>
      </c>
    </row>
    <row r="16" spans="1:5" ht="15" customHeight="1" x14ac:dyDescent="0.2">
      <c r="A16" s="622" t="s">
        <v>33</v>
      </c>
      <c r="B16" s="1008"/>
      <c r="C16" s="1008" t="s">
        <v>785</v>
      </c>
      <c r="D16" s="134" t="s">
        <v>137</v>
      </c>
      <c r="E16" s="319" t="s">
        <v>9</v>
      </c>
    </row>
    <row r="17" spans="1:5" ht="15" customHeight="1" x14ac:dyDescent="0.2">
      <c r="A17" s="622" t="s">
        <v>34</v>
      </c>
      <c r="B17" s="1008"/>
      <c r="C17" s="1008" t="s">
        <v>784</v>
      </c>
      <c r="D17" s="134" t="s">
        <v>137</v>
      </c>
      <c r="E17" s="319" t="s">
        <v>9</v>
      </c>
    </row>
    <row r="18" spans="1:5" ht="15" customHeight="1" x14ac:dyDescent="0.2">
      <c r="A18" s="622" t="s">
        <v>35</v>
      </c>
      <c r="B18" s="1008"/>
      <c r="C18" s="1008" t="s">
        <v>2023</v>
      </c>
      <c r="D18" s="134" t="s">
        <v>137</v>
      </c>
      <c r="E18" s="319" t="s">
        <v>9</v>
      </c>
    </row>
    <row r="19" spans="1:5" ht="15" customHeight="1" x14ac:dyDescent="0.2">
      <c r="A19" s="622" t="s">
        <v>37</v>
      </c>
      <c r="B19" s="1008"/>
      <c r="C19" s="1008" t="s">
        <v>784</v>
      </c>
      <c r="D19" s="134" t="s">
        <v>1551</v>
      </c>
      <c r="E19" s="319" t="s">
        <v>9</v>
      </c>
    </row>
    <row r="20" spans="1:5" ht="15" customHeight="1" x14ac:dyDescent="0.2">
      <c r="A20" s="622" t="s">
        <v>786</v>
      </c>
      <c r="B20" s="1008"/>
      <c r="C20" s="1008" t="s">
        <v>637</v>
      </c>
      <c r="D20" s="134" t="s">
        <v>9</v>
      </c>
      <c r="E20" s="319" t="s">
        <v>137</v>
      </c>
    </row>
    <row r="21" spans="1:5" ht="15" customHeight="1" x14ac:dyDescent="0.2">
      <c r="A21" s="166"/>
      <c r="B21" s="1008"/>
      <c r="C21" s="1008" t="s">
        <v>784</v>
      </c>
      <c r="D21" s="134" t="s">
        <v>137</v>
      </c>
      <c r="E21" s="319" t="s">
        <v>9</v>
      </c>
    </row>
    <row r="22" spans="1:5" ht="15" customHeight="1" x14ac:dyDescent="0.2">
      <c r="A22" s="622" t="s">
        <v>41</v>
      </c>
      <c r="B22" s="1008"/>
      <c r="C22" s="1008" t="s">
        <v>2024</v>
      </c>
      <c r="D22" s="134" t="s">
        <v>137</v>
      </c>
      <c r="E22" s="319" t="s">
        <v>9</v>
      </c>
    </row>
    <row r="23" spans="1:5" ht="15" customHeight="1" x14ac:dyDescent="0.2">
      <c r="A23" s="622" t="s">
        <v>42</v>
      </c>
      <c r="B23" s="1008"/>
      <c r="C23" s="1008" t="s">
        <v>785</v>
      </c>
      <c r="D23" s="134" t="s">
        <v>137</v>
      </c>
      <c r="E23" s="319" t="s">
        <v>9</v>
      </c>
    </row>
    <row r="24" spans="1:5" ht="15" customHeight="1" x14ac:dyDescent="0.2">
      <c r="A24" s="622" t="s">
        <v>44</v>
      </c>
      <c r="B24" s="1008"/>
      <c r="C24" s="1008" t="s">
        <v>784</v>
      </c>
      <c r="D24" s="134" t="s">
        <v>137</v>
      </c>
      <c r="E24" s="319" t="s">
        <v>9</v>
      </c>
    </row>
    <row r="25" spans="1:5" ht="15" customHeight="1" x14ac:dyDescent="0.2">
      <c r="A25" s="622" t="s">
        <v>46</v>
      </c>
      <c r="B25" s="1008"/>
      <c r="C25" s="1008" t="s">
        <v>784</v>
      </c>
      <c r="D25" s="134" t="s">
        <v>137</v>
      </c>
      <c r="E25" s="319" t="s">
        <v>9</v>
      </c>
    </row>
    <row r="26" spans="1:5" ht="15" customHeight="1" x14ac:dyDescent="0.2">
      <c r="A26" s="622" t="s">
        <v>47</v>
      </c>
      <c r="B26" s="1008"/>
      <c r="C26" s="1008" t="s">
        <v>784</v>
      </c>
      <c r="D26" s="134" t="s">
        <v>137</v>
      </c>
      <c r="E26" s="319" t="s">
        <v>9</v>
      </c>
    </row>
    <row r="27" spans="1:5" ht="15" customHeight="1" x14ac:dyDescent="0.2">
      <c r="A27" s="622" t="s">
        <v>48</v>
      </c>
      <c r="B27" s="1008"/>
      <c r="C27" s="1008" t="s">
        <v>784</v>
      </c>
      <c r="D27" s="134" t="s">
        <v>137</v>
      </c>
      <c r="E27" s="319" t="s">
        <v>9</v>
      </c>
    </row>
    <row r="28" spans="1:5" ht="15" customHeight="1" x14ac:dyDescent="0.2">
      <c r="A28" s="622" t="s">
        <v>51</v>
      </c>
      <c r="B28" s="1008"/>
      <c r="C28" s="1008" t="s">
        <v>9</v>
      </c>
      <c r="D28" s="134" t="s">
        <v>9</v>
      </c>
      <c r="E28" s="319" t="s">
        <v>9</v>
      </c>
    </row>
    <row r="29" spans="1:5" ht="15" customHeight="1" x14ac:dyDescent="0.2">
      <c r="A29" s="622" t="s">
        <v>52</v>
      </c>
      <c r="B29" s="1008"/>
      <c r="C29" s="1008" t="s">
        <v>785</v>
      </c>
      <c r="D29" s="134" t="s">
        <v>137</v>
      </c>
      <c r="E29" s="319" t="s">
        <v>9</v>
      </c>
    </row>
    <row r="30" spans="1:5" ht="15" customHeight="1" x14ac:dyDescent="0.2">
      <c r="A30" s="622" t="s">
        <v>55</v>
      </c>
      <c r="B30" s="1008"/>
      <c r="C30" s="1008" t="s">
        <v>784</v>
      </c>
      <c r="D30" s="134" t="s">
        <v>137</v>
      </c>
      <c r="E30" s="319" t="s">
        <v>9</v>
      </c>
    </row>
    <row r="31" spans="1:5" ht="15" customHeight="1" x14ac:dyDescent="0.2">
      <c r="A31" s="622" t="s">
        <v>56</v>
      </c>
      <c r="B31" s="1008"/>
      <c r="C31" s="1008" t="s">
        <v>784</v>
      </c>
      <c r="D31" s="134" t="s">
        <v>137</v>
      </c>
      <c r="E31" s="319" t="s">
        <v>9</v>
      </c>
    </row>
    <row r="32" spans="1:5" ht="15" customHeight="1" x14ac:dyDescent="0.2">
      <c r="A32" s="622" t="s">
        <v>57</v>
      </c>
      <c r="B32" s="1008"/>
      <c r="C32" s="1008" t="s">
        <v>784</v>
      </c>
      <c r="D32" s="134" t="s">
        <v>137</v>
      </c>
      <c r="E32" s="319" t="s">
        <v>9</v>
      </c>
    </row>
    <row r="33" spans="1:5" ht="15" customHeight="1" x14ac:dyDescent="0.2">
      <c r="A33" s="622" t="s">
        <v>58</v>
      </c>
      <c r="B33" s="1008"/>
      <c r="C33" s="1008" t="s">
        <v>784</v>
      </c>
      <c r="D33" s="134" t="s">
        <v>137</v>
      </c>
      <c r="E33" s="319" t="s">
        <v>9</v>
      </c>
    </row>
    <row r="34" spans="1:5" ht="15" customHeight="1" x14ac:dyDescent="0.2">
      <c r="A34" s="622" t="s">
        <v>59</v>
      </c>
      <c r="B34" s="1008"/>
      <c r="E34" s="319"/>
    </row>
    <row r="35" spans="1:5" ht="15" customHeight="1" x14ac:dyDescent="0.2">
      <c r="A35" s="626" t="s">
        <v>609</v>
      </c>
      <c r="B35" s="1009"/>
      <c r="C35" s="1008" t="s">
        <v>784</v>
      </c>
      <c r="D35" s="134" t="s">
        <v>137</v>
      </c>
      <c r="E35" s="319" t="s">
        <v>9</v>
      </c>
    </row>
    <row r="36" spans="1:5" ht="15" customHeight="1" x14ac:dyDescent="0.2">
      <c r="A36" s="626" t="s">
        <v>642</v>
      </c>
      <c r="B36" s="1009"/>
      <c r="C36" s="1008" t="s">
        <v>9</v>
      </c>
      <c r="D36" s="134" t="s">
        <v>9</v>
      </c>
      <c r="E36" s="319" t="s">
        <v>9</v>
      </c>
    </row>
    <row r="37" spans="1:5" ht="15" customHeight="1" x14ac:dyDescent="0.2">
      <c r="A37" s="622" t="s">
        <v>60</v>
      </c>
      <c r="B37" s="1008"/>
      <c r="C37" s="1008" t="s">
        <v>784</v>
      </c>
      <c r="D37" s="134" t="s">
        <v>137</v>
      </c>
      <c r="E37" s="319" t="s">
        <v>9</v>
      </c>
    </row>
    <row r="38" spans="1:5" ht="15" customHeight="1" x14ac:dyDescent="0.2">
      <c r="A38" s="622" t="s">
        <v>61</v>
      </c>
      <c r="B38" s="1008"/>
      <c r="E38" s="319"/>
    </row>
    <row r="39" spans="1:5" ht="15" customHeight="1" x14ac:dyDescent="0.2">
      <c r="A39" s="626" t="s">
        <v>787</v>
      </c>
      <c r="B39" s="1009"/>
      <c r="C39" s="1008" t="s">
        <v>784</v>
      </c>
      <c r="D39" s="134" t="s">
        <v>137</v>
      </c>
      <c r="E39" s="319" t="s">
        <v>9</v>
      </c>
    </row>
    <row r="40" spans="1:5" ht="15" customHeight="1" x14ac:dyDescent="0.2">
      <c r="A40" s="626" t="s">
        <v>788</v>
      </c>
      <c r="B40" s="1009"/>
      <c r="C40" s="1008" t="s">
        <v>9</v>
      </c>
      <c r="D40" s="134" t="s">
        <v>9</v>
      </c>
      <c r="E40" s="319" t="s">
        <v>9</v>
      </c>
    </row>
    <row r="41" spans="1:5" ht="15" customHeight="1" x14ac:dyDescent="0.2">
      <c r="A41" s="622" t="s">
        <v>62</v>
      </c>
      <c r="B41" s="1008"/>
      <c r="C41" s="1008" t="s">
        <v>784</v>
      </c>
      <c r="D41" s="134" t="s">
        <v>137</v>
      </c>
      <c r="E41" s="319" t="s">
        <v>9</v>
      </c>
    </row>
    <row r="42" spans="1:5" ht="15" customHeight="1" x14ac:dyDescent="0.2">
      <c r="A42" s="622" t="s">
        <v>63</v>
      </c>
      <c r="B42" s="1008"/>
      <c r="D42" s="179"/>
      <c r="E42" s="322"/>
    </row>
    <row r="43" spans="1:5" s="175" customFormat="1" ht="15" customHeight="1" x14ac:dyDescent="0.2">
      <c r="A43" s="626" t="s">
        <v>646</v>
      </c>
      <c r="B43" s="1009"/>
      <c r="C43" s="1008" t="s">
        <v>784</v>
      </c>
      <c r="D43" s="134" t="s">
        <v>137</v>
      </c>
      <c r="E43" s="319" t="s">
        <v>9</v>
      </c>
    </row>
    <row r="44" spans="1:5" ht="15" customHeight="1" x14ac:dyDescent="0.2">
      <c r="A44" s="626" t="s">
        <v>789</v>
      </c>
      <c r="B44" s="1009"/>
      <c r="C44" s="1008" t="s">
        <v>637</v>
      </c>
      <c r="D44" s="134" t="s">
        <v>9</v>
      </c>
      <c r="E44" s="319" t="s">
        <v>137</v>
      </c>
    </row>
    <row r="45" spans="1:5" ht="15" customHeight="1" x14ac:dyDescent="0.2">
      <c r="A45" s="622" t="s">
        <v>65</v>
      </c>
      <c r="B45" s="1008"/>
      <c r="C45" s="1008" t="s">
        <v>1552</v>
      </c>
      <c r="D45" s="134" t="s">
        <v>9</v>
      </c>
      <c r="E45" s="319" t="s">
        <v>9</v>
      </c>
    </row>
    <row r="46" spans="1:5" ht="15" customHeight="1" x14ac:dyDescent="0.2">
      <c r="A46" s="622" t="s">
        <v>66</v>
      </c>
      <c r="B46" s="1008"/>
      <c r="C46" s="1008" t="s">
        <v>2029</v>
      </c>
      <c r="D46" s="134" t="s">
        <v>137</v>
      </c>
      <c r="E46" s="319" t="s">
        <v>9</v>
      </c>
    </row>
    <row r="47" spans="1:5" ht="15" customHeight="1" x14ac:dyDescent="0.2">
      <c r="A47" s="622" t="s">
        <v>67</v>
      </c>
      <c r="B47" s="1008"/>
      <c r="C47" s="1008" t="s">
        <v>784</v>
      </c>
      <c r="D47" s="134" t="s">
        <v>137</v>
      </c>
      <c r="E47" s="319" t="s">
        <v>9</v>
      </c>
    </row>
    <row r="48" spans="1:5" ht="15" customHeight="1" thickBot="1" x14ac:dyDescent="0.25">
      <c r="A48" s="166"/>
      <c r="B48" s="1008"/>
      <c r="C48" s="1008"/>
      <c r="D48" s="134"/>
      <c r="E48" s="319"/>
    </row>
    <row r="49" spans="1:5" ht="18.75" customHeight="1" x14ac:dyDescent="0.2">
      <c r="A49" s="1176" t="s">
        <v>780</v>
      </c>
      <c r="B49" s="1268"/>
      <c r="C49" s="1268"/>
      <c r="D49" s="1268"/>
      <c r="E49" s="1269"/>
    </row>
    <row r="50" spans="1:5" ht="12.75" customHeight="1" x14ac:dyDescent="0.2">
      <c r="A50" s="1270" t="s">
        <v>1</v>
      </c>
      <c r="B50" s="1274" t="s">
        <v>781</v>
      </c>
      <c r="C50" s="1274"/>
      <c r="D50" s="1272" t="s">
        <v>1231</v>
      </c>
      <c r="E50" s="1273"/>
    </row>
    <row r="51" spans="1:5" x14ac:dyDescent="0.2">
      <c r="A51" s="1271"/>
      <c r="B51" s="1275"/>
      <c r="C51" s="1275"/>
      <c r="D51" s="986" t="s">
        <v>782</v>
      </c>
      <c r="E51" s="321" t="s">
        <v>783</v>
      </c>
    </row>
    <row r="52" spans="1:5" ht="15" customHeight="1" x14ac:dyDescent="0.2">
      <c r="A52" s="622" t="s">
        <v>69</v>
      </c>
      <c r="B52" s="1008"/>
      <c r="C52" s="1008" t="s">
        <v>784</v>
      </c>
      <c r="D52" s="134" t="s">
        <v>137</v>
      </c>
      <c r="E52" s="319" t="s">
        <v>9</v>
      </c>
    </row>
    <row r="53" spans="1:5" ht="15" customHeight="1" x14ac:dyDescent="0.2">
      <c r="A53" s="622" t="s">
        <v>70</v>
      </c>
      <c r="B53" s="1008"/>
      <c r="C53" s="1008" t="s">
        <v>784</v>
      </c>
      <c r="D53" s="134" t="s">
        <v>137</v>
      </c>
      <c r="E53" s="319" t="s">
        <v>9</v>
      </c>
    </row>
    <row r="54" spans="1:5" ht="15" customHeight="1" x14ac:dyDescent="0.2">
      <c r="A54" s="622" t="s">
        <v>71</v>
      </c>
      <c r="B54" s="1008"/>
      <c r="C54" s="1008" t="s">
        <v>2030</v>
      </c>
      <c r="D54" s="134" t="s">
        <v>9</v>
      </c>
      <c r="E54" s="319" t="s">
        <v>137</v>
      </c>
    </row>
    <row r="55" spans="1:5" ht="15" customHeight="1" x14ac:dyDescent="0.2">
      <c r="A55" s="622" t="s">
        <v>72</v>
      </c>
      <c r="B55" s="1008"/>
      <c r="C55" s="1008" t="s">
        <v>784</v>
      </c>
      <c r="D55" s="134" t="s">
        <v>137</v>
      </c>
      <c r="E55" s="319" t="s">
        <v>9</v>
      </c>
    </row>
    <row r="56" spans="1:5" ht="15" customHeight="1" x14ac:dyDescent="0.2">
      <c r="A56" s="622" t="s">
        <v>74</v>
      </c>
      <c r="B56" s="1008"/>
      <c r="C56" s="1008" t="s">
        <v>785</v>
      </c>
      <c r="D56" s="134" t="s">
        <v>137</v>
      </c>
      <c r="E56" s="319" t="s">
        <v>9</v>
      </c>
    </row>
    <row r="57" spans="1:5" ht="15" customHeight="1" x14ac:dyDescent="0.2">
      <c r="A57" s="622" t="s">
        <v>75</v>
      </c>
      <c r="B57" s="1008"/>
      <c r="E57" s="319"/>
    </row>
    <row r="58" spans="1:5" ht="15" customHeight="1" x14ac:dyDescent="0.2">
      <c r="A58" s="626" t="s">
        <v>610</v>
      </c>
      <c r="B58" s="1009"/>
      <c r="C58" s="1008" t="s">
        <v>784</v>
      </c>
      <c r="D58" s="134" t="s">
        <v>137</v>
      </c>
      <c r="E58" s="319" t="s">
        <v>9</v>
      </c>
    </row>
    <row r="59" spans="1:5" ht="15" customHeight="1" x14ac:dyDescent="0.2">
      <c r="A59" s="626" t="s">
        <v>651</v>
      </c>
      <c r="B59" s="1009"/>
      <c r="C59" s="1008" t="s">
        <v>9</v>
      </c>
      <c r="D59" s="134" t="s">
        <v>9</v>
      </c>
      <c r="E59" s="319" t="s">
        <v>9</v>
      </c>
    </row>
    <row r="60" spans="1:5" ht="15" customHeight="1" x14ac:dyDescent="0.2">
      <c r="A60" s="622" t="s">
        <v>76</v>
      </c>
      <c r="B60" s="1008"/>
      <c r="C60" s="1008" t="s">
        <v>784</v>
      </c>
      <c r="D60" s="134" t="s">
        <v>137</v>
      </c>
      <c r="E60" s="319" t="s">
        <v>9</v>
      </c>
    </row>
    <row r="61" spans="1:5" ht="15" customHeight="1" x14ac:dyDescent="0.2">
      <c r="A61" s="622" t="s">
        <v>78</v>
      </c>
      <c r="B61" s="1008"/>
      <c r="C61" s="1008" t="s">
        <v>2031</v>
      </c>
      <c r="D61" s="134" t="s">
        <v>137</v>
      </c>
      <c r="E61" s="319" t="s">
        <v>9</v>
      </c>
    </row>
    <row r="62" spans="1:5" ht="15" customHeight="1" x14ac:dyDescent="0.2">
      <c r="A62" s="622" t="s">
        <v>79</v>
      </c>
      <c r="B62" s="1008"/>
      <c r="C62" s="1008" t="s">
        <v>784</v>
      </c>
      <c r="D62" s="134" t="s">
        <v>137</v>
      </c>
      <c r="E62" s="319" t="s">
        <v>9</v>
      </c>
    </row>
    <row r="63" spans="1:5" ht="15" customHeight="1" x14ac:dyDescent="0.2">
      <c r="A63" s="622" t="s">
        <v>80</v>
      </c>
      <c r="B63" s="1008"/>
      <c r="C63" s="1008" t="s">
        <v>790</v>
      </c>
      <c r="D63" s="134" t="s">
        <v>137</v>
      </c>
      <c r="E63" s="319" t="s">
        <v>9</v>
      </c>
    </row>
    <row r="64" spans="1:5" s="175" customFormat="1" ht="15" customHeight="1" x14ac:dyDescent="0.2">
      <c r="A64" s="622" t="s">
        <v>81</v>
      </c>
      <c r="B64" s="1008"/>
      <c r="C64" s="1008" t="s">
        <v>1888</v>
      </c>
      <c r="D64" s="134" t="s">
        <v>137</v>
      </c>
      <c r="E64" s="319" t="s">
        <v>9</v>
      </c>
    </row>
    <row r="65" spans="1:5" ht="15" customHeight="1" x14ac:dyDescent="0.2">
      <c r="A65" s="622" t="s">
        <v>83</v>
      </c>
      <c r="B65" s="1008"/>
      <c r="C65" s="1008" t="s">
        <v>784</v>
      </c>
      <c r="D65" s="134" t="s">
        <v>137</v>
      </c>
      <c r="E65" s="319" t="s">
        <v>9</v>
      </c>
    </row>
    <row r="66" spans="1:5" ht="15" customHeight="1" x14ac:dyDescent="0.2">
      <c r="A66" s="622" t="s">
        <v>85</v>
      </c>
      <c r="B66" s="1008"/>
      <c r="C66" s="1008" t="s">
        <v>784</v>
      </c>
      <c r="D66" s="134" t="s">
        <v>1873</v>
      </c>
      <c r="E66" s="319" t="s">
        <v>9</v>
      </c>
    </row>
    <row r="67" spans="1:5" ht="15" customHeight="1" x14ac:dyDescent="0.2">
      <c r="A67" s="622" t="s">
        <v>87</v>
      </c>
      <c r="B67" s="1008"/>
      <c r="C67" s="1008" t="s">
        <v>784</v>
      </c>
      <c r="D67" s="134" t="s">
        <v>137</v>
      </c>
      <c r="E67" s="319" t="s">
        <v>9</v>
      </c>
    </row>
    <row r="68" spans="1:5" ht="15" customHeight="1" x14ac:dyDescent="0.2">
      <c r="A68" s="622" t="s">
        <v>88</v>
      </c>
      <c r="B68" s="1008"/>
      <c r="C68" s="1008" t="s">
        <v>784</v>
      </c>
      <c r="D68" s="134" t="s">
        <v>137</v>
      </c>
      <c r="E68" s="319" t="s">
        <v>9</v>
      </c>
    </row>
    <row r="69" spans="1:5" ht="15" customHeight="1" x14ac:dyDescent="0.2">
      <c r="A69" s="627" t="s">
        <v>89</v>
      </c>
      <c r="B69" s="1010"/>
      <c r="C69" s="1010" t="s">
        <v>784</v>
      </c>
      <c r="D69" s="317" t="s">
        <v>137</v>
      </c>
      <c r="E69" s="318" t="s">
        <v>9</v>
      </c>
    </row>
    <row r="70" spans="1:5" x14ac:dyDescent="0.2">
      <c r="A70" s="1267" t="s">
        <v>143</v>
      </c>
      <c r="B70" s="1267"/>
      <c r="C70" s="1267"/>
      <c r="D70" s="1267"/>
      <c r="E70" s="1267"/>
    </row>
    <row r="71" spans="1:5" x14ac:dyDescent="0.2">
      <c r="A71" s="134"/>
      <c r="B71" s="134"/>
      <c r="C71" s="1008"/>
      <c r="D71" s="134"/>
      <c r="E71" s="134"/>
    </row>
    <row r="72" spans="1:5" x14ac:dyDescent="0.2">
      <c r="A72" s="134"/>
      <c r="B72" s="134"/>
      <c r="C72" s="1008"/>
      <c r="D72" s="134"/>
      <c r="E72" s="134"/>
    </row>
    <row r="73" spans="1:5" x14ac:dyDescent="0.2">
      <c r="A73" s="134"/>
      <c r="B73" s="134"/>
      <c r="C73" s="1008"/>
      <c r="D73" s="134"/>
      <c r="E73" s="134"/>
    </row>
    <row r="74" spans="1:5" x14ac:dyDescent="0.2">
      <c r="A74" s="134"/>
      <c r="B74" s="134"/>
      <c r="C74" s="1008"/>
      <c r="D74" s="134"/>
      <c r="E74" s="134"/>
    </row>
    <row r="75" spans="1:5" x14ac:dyDescent="0.2">
      <c r="A75" s="134"/>
      <c r="B75" s="134"/>
      <c r="C75" s="1008"/>
      <c r="D75" s="134"/>
      <c r="E75" s="134"/>
    </row>
    <row r="119" spans="1:5" x14ac:dyDescent="0.2">
      <c r="A119" s="135"/>
      <c r="B119" s="135"/>
      <c r="D119" s="179"/>
      <c r="E119" s="179"/>
    </row>
    <row r="138" spans="1:5" x14ac:dyDescent="0.2">
      <c r="A138" s="179"/>
      <c r="B138" s="179"/>
      <c r="D138" s="179"/>
      <c r="E138" s="179"/>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D1"/>
      <pageMargins left="0.7" right="0.7" top="0.75" bottom="0.75" header="0.3" footer="0.3"/>
      <pageSetup orientation="portrait" r:id="rId2"/>
    </customSheetView>
  </customSheetViews>
  <mergeCells count="9">
    <mergeCell ref="A70:E70"/>
    <mergeCell ref="A1:E1"/>
    <mergeCell ref="A2:A3"/>
    <mergeCell ref="D2:E2"/>
    <mergeCell ref="A49:E49"/>
    <mergeCell ref="A50:A51"/>
    <mergeCell ref="D50:E50"/>
    <mergeCell ref="B2:C3"/>
    <mergeCell ref="B50:C51"/>
  </mergeCells>
  <pageMargins left="0.7" right="0.7" top="0.75" bottom="0.75" header="0.3" footer="0.3"/>
  <pageSetup scale="97" orientation="portrait" r:id="rId3"/>
  <rowBreaks count="1" manualBreakCount="1">
    <brk id="48" max="4" man="1"/>
  </rowBreaks>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35"/>
  <sheetViews>
    <sheetView zoomScaleNormal="100" workbookViewId="0">
      <selection sqref="A1:D1"/>
    </sheetView>
  </sheetViews>
  <sheetFormatPr defaultRowHeight="15" x14ac:dyDescent="0.25"/>
  <cols>
    <col min="1" max="1" width="22.7109375" style="149" customWidth="1"/>
    <col min="2" max="2" width="23.5703125" style="149" customWidth="1"/>
    <col min="3" max="4" width="21.7109375" style="149" customWidth="1"/>
    <col min="5" max="5" width="9.140625" style="40"/>
    <col min="6" max="6" width="28.140625" style="40" customWidth="1"/>
    <col min="7" max="7" width="24.28515625" style="40" customWidth="1"/>
    <col min="8" max="8" width="19.140625" style="40" customWidth="1"/>
    <col min="9" max="9" width="32.85546875" style="40" customWidth="1"/>
    <col min="10" max="10" width="18.42578125" style="40" customWidth="1"/>
    <col min="11" max="11" width="15" style="323" customWidth="1"/>
    <col min="12" max="12" width="9.140625" style="323"/>
    <col min="13" max="16384" width="9.140625" style="40"/>
  </cols>
  <sheetData>
    <row r="1" spans="1:10" ht="18.75" customHeight="1" x14ac:dyDescent="0.25">
      <c r="A1" s="1176" t="s">
        <v>791</v>
      </c>
      <c r="B1" s="1277"/>
      <c r="C1" s="1277"/>
      <c r="D1" s="1278"/>
      <c r="J1" s="323"/>
    </row>
    <row r="2" spans="1:10" ht="15" customHeight="1" x14ac:dyDescent="0.25">
      <c r="A2" s="1270" t="s">
        <v>1</v>
      </c>
      <c r="B2" s="1274" t="s">
        <v>792</v>
      </c>
      <c r="C2" s="1272" t="s">
        <v>1231</v>
      </c>
      <c r="D2" s="1273"/>
    </row>
    <row r="3" spans="1:10" x14ac:dyDescent="0.25">
      <c r="A3" s="1279"/>
      <c r="B3" s="1280"/>
      <c r="C3" s="320" t="s">
        <v>782</v>
      </c>
      <c r="D3" s="321" t="s">
        <v>783</v>
      </c>
    </row>
    <row r="4" spans="1:10" x14ac:dyDescent="0.25">
      <c r="A4" s="622" t="s">
        <v>7</v>
      </c>
      <c r="B4" s="134" t="s">
        <v>9</v>
      </c>
      <c r="C4" s="134" t="s">
        <v>9</v>
      </c>
      <c r="D4" s="319" t="s">
        <v>9</v>
      </c>
    </row>
    <row r="5" spans="1:10" x14ac:dyDescent="0.25">
      <c r="A5" s="622" t="s">
        <v>10</v>
      </c>
      <c r="B5" s="134" t="s">
        <v>9</v>
      </c>
      <c r="C5" s="134" t="s">
        <v>9</v>
      </c>
      <c r="D5" s="319" t="s">
        <v>9</v>
      </c>
    </row>
    <row r="6" spans="1:10" x14ac:dyDescent="0.25">
      <c r="A6" s="622" t="s">
        <v>14</v>
      </c>
      <c r="B6" s="134" t="s">
        <v>1553</v>
      </c>
      <c r="C6" s="134" t="s">
        <v>9</v>
      </c>
      <c r="D6" s="319" t="s">
        <v>9</v>
      </c>
    </row>
    <row r="7" spans="1:10" x14ac:dyDescent="0.25">
      <c r="A7" s="622" t="s">
        <v>17</v>
      </c>
      <c r="B7" s="134" t="s">
        <v>9</v>
      </c>
      <c r="C7" s="134" t="s">
        <v>9</v>
      </c>
      <c r="D7" s="319" t="s">
        <v>9</v>
      </c>
    </row>
    <row r="8" spans="1:10" x14ac:dyDescent="0.25">
      <c r="A8" s="622" t="s">
        <v>135</v>
      </c>
      <c r="B8" s="134" t="s">
        <v>9</v>
      </c>
      <c r="C8" s="134" t="s">
        <v>9</v>
      </c>
      <c r="D8" s="319" t="s">
        <v>9</v>
      </c>
    </row>
    <row r="9" spans="1:10" x14ac:dyDescent="0.25">
      <c r="A9" s="622" t="s">
        <v>136</v>
      </c>
      <c r="B9" s="134" t="s">
        <v>9</v>
      </c>
      <c r="C9" s="134" t="s">
        <v>9</v>
      </c>
      <c r="D9" s="319" t="s">
        <v>9</v>
      </c>
    </row>
    <row r="10" spans="1:10" x14ac:dyDescent="0.25">
      <c r="A10" s="622" t="s">
        <v>25</v>
      </c>
      <c r="B10" s="134" t="s">
        <v>9</v>
      </c>
      <c r="C10" s="134" t="s">
        <v>9</v>
      </c>
      <c r="D10" s="319" t="s">
        <v>9</v>
      </c>
    </row>
    <row r="11" spans="1:10" x14ac:dyDescent="0.25">
      <c r="A11" s="622" t="s">
        <v>27</v>
      </c>
      <c r="B11" s="134" t="s">
        <v>778</v>
      </c>
      <c r="C11" s="134" t="s">
        <v>778</v>
      </c>
      <c r="D11" s="319" t="s">
        <v>9</v>
      </c>
    </row>
    <row r="12" spans="1:10" x14ac:dyDescent="0.25">
      <c r="A12" s="622" t="s">
        <v>139</v>
      </c>
      <c r="B12" s="134" t="s">
        <v>9</v>
      </c>
      <c r="C12" s="134" t="s">
        <v>9</v>
      </c>
      <c r="D12" s="319" t="s">
        <v>9</v>
      </c>
    </row>
    <row r="13" spans="1:10" x14ac:dyDescent="0.25">
      <c r="A13" s="622" t="s">
        <v>31</v>
      </c>
      <c r="B13" s="134" t="s">
        <v>9</v>
      </c>
      <c r="C13" s="134" t="s">
        <v>9</v>
      </c>
      <c r="D13" s="319" t="s">
        <v>9</v>
      </c>
    </row>
    <row r="14" spans="1:10" x14ac:dyDescent="0.25">
      <c r="A14" s="622" t="s">
        <v>33</v>
      </c>
      <c r="B14" s="134" t="s">
        <v>9</v>
      </c>
      <c r="C14" s="134" t="s">
        <v>9</v>
      </c>
      <c r="D14" s="319" t="s">
        <v>9</v>
      </c>
    </row>
    <row r="15" spans="1:10" x14ac:dyDescent="0.25">
      <c r="A15" s="622" t="s">
        <v>34</v>
      </c>
      <c r="B15" s="134" t="s">
        <v>9</v>
      </c>
      <c r="C15" s="134" t="s">
        <v>9</v>
      </c>
      <c r="D15" s="319" t="s">
        <v>9</v>
      </c>
    </row>
    <row r="16" spans="1:10" x14ac:dyDescent="0.25">
      <c r="A16" s="622" t="s">
        <v>35</v>
      </c>
      <c r="B16" s="134" t="s">
        <v>9</v>
      </c>
      <c r="C16" s="134" t="s">
        <v>9</v>
      </c>
      <c r="D16" s="319" t="s">
        <v>9</v>
      </c>
    </row>
    <row r="17" spans="1:10" x14ac:dyDescent="0.25">
      <c r="A17" s="622" t="s">
        <v>37</v>
      </c>
      <c r="B17" s="134" t="s">
        <v>9</v>
      </c>
      <c r="C17" s="134" t="s">
        <v>9</v>
      </c>
      <c r="D17" s="319" t="s">
        <v>9</v>
      </c>
    </row>
    <row r="18" spans="1:10" x14ac:dyDescent="0.25">
      <c r="A18" s="622" t="s">
        <v>40</v>
      </c>
      <c r="B18" s="134" t="s">
        <v>9</v>
      </c>
      <c r="C18" s="134" t="s">
        <v>9</v>
      </c>
      <c r="D18" s="319" t="s">
        <v>9</v>
      </c>
      <c r="I18" s="323"/>
      <c r="J18" s="323"/>
    </row>
    <row r="19" spans="1:10" x14ac:dyDescent="0.25">
      <c r="A19" s="622" t="s">
        <v>41</v>
      </c>
      <c r="B19" s="134" t="s">
        <v>9</v>
      </c>
      <c r="C19" s="134" t="s">
        <v>9</v>
      </c>
      <c r="D19" s="319" t="s">
        <v>9</v>
      </c>
    </row>
    <row r="20" spans="1:10" x14ac:dyDescent="0.25">
      <c r="A20" s="622" t="s">
        <v>42</v>
      </c>
      <c r="B20" s="134" t="s">
        <v>9</v>
      </c>
      <c r="C20" s="134" t="s">
        <v>9</v>
      </c>
      <c r="D20" s="319" t="s">
        <v>9</v>
      </c>
    </row>
    <row r="21" spans="1:10" x14ac:dyDescent="0.25">
      <c r="A21" s="622" t="s">
        <v>44</v>
      </c>
      <c r="B21" s="134" t="s">
        <v>9</v>
      </c>
      <c r="C21" s="134" t="s">
        <v>9</v>
      </c>
      <c r="D21" s="319" t="s">
        <v>9</v>
      </c>
    </row>
    <row r="22" spans="1:10" x14ac:dyDescent="0.25">
      <c r="A22" s="622" t="s">
        <v>46</v>
      </c>
      <c r="B22" s="134" t="s">
        <v>793</v>
      </c>
      <c r="C22" s="134" t="s">
        <v>137</v>
      </c>
      <c r="D22" s="319" t="s">
        <v>9</v>
      </c>
    </row>
    <row r="23" spans="1:10" x14ac:dyDescent="0.25">
      <c r="A23" s="622" t="s">
        <v>47</v>
      </c>
      <c r="B23" s="134" t="s">
        <v>9</v>
      </c>
      <c r="C23" s="134" t="s">
        <v>9</v>
      </c>
      <c r="D23" s="319" t="s">
        <v>9</v>
      </c>
    </row>
    <row r="24" spans="1:10" x14ac:dyDescent="0.25">
      <c r="A24" s="622" t="s">
        <v>48</v>
      </c>
      <c r="B24" s="134" t="s">
        <v>9</v>
      </c>
      <c r="C24" s="134" t="s">
        <v>9</v>
      </c>
      <c r="D24" s="319" t="s">
        <v>9</v>
      </c>
    </row>
    <row r="25" spans="1:10" x14ac:dyDescent="0.25">
      <c r="A25" s="622" t="s">
        <v>51</v>
      </c>
      <c r="B25" s="134"/>
      <c r="C25" s="134"/>
      <c r="D25" s="319"/>
    </row>
    <row r="26" spans="1:10" x14ac:dyDescent="0.25">
      <c r="A26" s="626" t="s">
        <v>461</v>
      </c>
      <c r="B26" s="134" t="s">
        <v>9</v>
      </c>
      <c r="C26" s="134" t="s">
        <v>9</v>
      </c>
      <c r="D26" s="319" t="s">
        <v>9</v>
      </c>
    </row>
    <row r="27" spans="1:10" x14ac:dyDescent="0.25">
      <c r="A27" s="626" t="s">
        <v>463</v>
      </c>
      <c r="B27" s="134" t="s">
        <v>793</v>
      </c>
      <c r="C27" s="134" t="s">
        <v>137</v>
      </c>
      <c r="D27" s="319" t="s">
        <v>9</v>
      </c>
    </row>
    <row r="28" spans="1:10" x14ac:dyDescent="0.25">
      <c r="A28" s="622" t="s">
        <v>52</v>
      </c>
      <c r="B28" s="134" t="s">
        <v>9</v>
      </c>
      <c r="C28" s="134" t="s">
        <v>9</v>
      </c>
      <c r="D28" s="319" t="s">
        <v>9</v>
      </c>
    </row>
    <row r="29" spans="1:10" x14ac:dyDescent="0.25">
      <c r="A29" s="622" t="s">
        <v>55</v>
      </c>
      <c r="B29" s="134" t="s">
        <v>9</v>
      </c>
      <c r="C29" s="134" t="s">
        <v>9</v>
      </c>
      <c r="D29" s="319" t="s">
        <v>9</v>
      </c>
    </row>
    <row r="30" spans="1:10" x14ac:dyDescent="0.25">
      <c r="A30" s="622" t="s">
        <v>56</v>
      </c>
      <c r="B30" s="134" t="s">
        <v>9</v>
      </c>
      <c r="C30" s="134" t="s">
        <v>9</v>
      </c>
      <c r="D30" s="319" t="s">
        <v>9</v>
      </c>
    </row>
    <row r="31" spans="1:10" x14ac:dyDescent="0.25">
      <c r="A31" s="622" t="s">
        <v>57</v>
      </c>
      <c r="B31" s="134" t="s">
        <v>9</v>
      </c>
      <c r="C31" s="134" t="s">
        <v>9</v>
      </c>
      <c r="D31" s="319" t="s">
        <v>9</v>
      </c>
    </row>
    <row r="32" spans="1:10" x14ac:dyDescent="0.25">
      <c r="A32" s="622" t="s">
        <v>58</v>
      </c>
      <c r="B32" s="134" t="s">
        <v>9</v>
      </c>
      <c r="C32" s="134" t="s">
        <v>9</v>
      </c>
      <c r="D32" s="319" t="s">
        <v>9</v>
      </c>
    </row>
    <row r="33" spans="1:4" x14ac:dyDescent="0.25">
      <c r="A33" s="622" t="s">
        <v>59</v>
      </c>
      <c r="B33" s="134" t="s">
        <v>9</v>
      </c>
      <c r="C33" s="134" t="s">
        <v>9</v>
      </c>
      <c r="D33" s="319" t="s">
        <v>9</v>
      </c>
    </row>
    <row r="34" spans="1:4" ht="25.5" x14ac:dyDescent="0.25">
      <c r="A34" s="622" t="s">
        <v>60</v>
      </c>
      <c r="B34" s="134" t="s">
        <v>1554</v>
      </c>
      <c r="C34" s="134" t="s">
        <v>137</v>
      </c>
      <c r="D34" s="319" t="s">
        <v>9</v>
      </c>
    </row>
    <row r="35" spans="1:4" x14ac:dyDescent="0.25">
      <c r="A35" s="622" t="s">
        <v>61</v>
      </c>
      <c r="B35" s="134" t="s">
        <v>9</v>
      </c>
      <c r="C35" s="134" t="s">
        <v>9</v>
      </c>
      <c r="D35" s="319" t="s">
        <v>9</v>
      </c>
    </row>
    <row r="36" spans="1:4" x14ac:dyDescent="0.25">
      <c r="A36" s="622" t="s">
        <v>62</v>
      </c>
      <c r="B36" s="134" t="s">
        <v>9</v>
      </c>
      <c r="C36" s="134" t="s">
        <v>9</v>
      </c>
      <c r="D36" s="319" t="s">
        <v>9</v>
      </c>
    </row>
    <row r="37" spans="1:4" x14ac:dyDescent="0.25">
      <c r="A37" s="622" t="s">
        <v>63</v>
      </c>
      <c r="B37" s="134" t="s">
        <v>9</v>
      </c>
      <c r="C37" s="134" t="s">
        <v>9</v>
      </c>
      <c r="D37" s="319" t="s">
        <v>9</v>
      </c>
    </row>
    <row r="38" spans="1:4" x14ac:dyDescent="0.25">
      <c r="A38" s="622" t="s">
        <v>65</v>
      </c>
      <c r="B38" s="134" t="s">
        <v>9</v>
      </c>
      <c r="C38" s="134" t="s">
        <v>9</v>
      </c>
      <c r="D38" s="319" t="s">
        <v>9</v>
      </c>
    </row>
    <row r="39" spans="1:4" ht="24" x14ac:dyDescent="0.25">
      <c r="A39" s="622" t="s">
        <v>66</v>
      </c>
      <c r="B39" s="134" t="s">
        <v>794</v>
      </c>
      <c r="C39" s="134" t="s">
        <v>137</v>
      </c>
      <c r="D39" s="319" t="s">
        <v>9</v>
      </c>
    </row>
    <row r="40" spans="1:4" x14ac:dyDescent="0.25">
      <c r="A40" s="622" t="s">
        <v>67</v>
      </c>
      <c r="B40" s="134" t="s">
        <v>9</v>
      </c>
      <c r="C40" s="134" t="s">
        <v>9</v>
      </c>
      <c r="D40" s="319" t="s">
        <v>9</v>
      </c>
    </row>
    <row r="41" spans="1:4" ht="25.5" x14ac:dyDescent="0.25">
      <c r="A41" s="622" t="s">
        <v>69</v>
      </c>
      <c r="B41" s="134" t="s">
        <v>1555</v>
      </c>
      <c r="C41" s="134" t="s">
        <v>137</v>
      </c>
      <c r="D41" s="319" t="s">
        <v>9</v>
      </c>
    </row>
    <row r="42" spans="1:4" x14ac:dyDescent="0.25">
      <c r="A42" s="622" t="s">
        <v>70</v>
      </c>
      <c r="B42" s="134" t="s">
        <v>9</v>
      </c>
      <c r="C42" s="134" t="s">
        <v>9</v>
      </c>
      <c r="D42" s="319" t="s">
        <v>9</v>
      </c>
    </row>
    <row r="43" spans="1:4" x14ac:dyDescent="0.25">
      <c r="A43" s="622" t="s">
        <v>71</v>
      </c>
      <c r="B43" s="134" t="s">
        <v>9</v>
      </c>
      <c r="C43" s="134" t="s">
        <v>9</v>
      </c>
      <c r="D43" s="319" t="s">
        <v>9</v>
      </c>
    </row>
    <row r="44" spans="1:4" x14ac:dyDescent="0.25">
      <c r="A44" s="622" t="s">
        <v>72</v>
      </c>
      <c r="B44" s="134" t="s">
        <v>9</v>
      </c>
      <c r="C44" s="134" t="s">
        <v>9</v>
      </c>
      <c r="D44" s="319" t="s">
        <v>9</v>
      </c>
    </row>
    <row r="45" spans="1:4" ht="15.75" thickBot="1" x14ac:dyDescent="0.3">
      <c r="A45" s="166"/>
      <c r="B45" s="134"/>
      <c r="C45" s="134"/>
      <c r="D45" s="319"/>
    </row>
    <row r="46" spans="1:4" ht="18.75" customHeight="1" x14ac:dyDescent="0.25">
      <c r="A46" s="1176" t="s">
        <v>791</v>
      </c>
      <c r="B46" s="1277"/>
      <c r="C46" s="1277"/>
      <c r="D46" s="1278"/>
    </row>
    <row r="47" spans="1:4" ht="15" customHeight="1" x14ac:dyDescent="0.25">
      <c r="A47" s="1270" t="s">
        <v>1</v>
      </c>
      <c r="B47" s="1274" t="s">
        <v>792</v>
      </c>
      <c r="C47" s="1272" t="s">
        <v>1231</v>
      </c>
      <c r="D47" s="1273"/>
    </row>
    <row r="48" spans="1:4" x14ac:dyDescent="0.25">
      <c r="A48" s="1279"/>
      <c r="B48" s="1280"/>
      <c r="C48" s="986" t="s">
        <v>782</v>
      </c>
      <c r="D48" s="321" t="s">
        <v>783</v>
      </c>
    </row>
    <row r="49" spans="1:4" x14ac:dyDescent="0.25">
      <c r="A49" s="622" t="s">
        <v>74</v>
      </c>
      <c r="B49" s="134" t="s">
        <v>793</v>
      </c>
      <c r="C49" s="134" t="s">
        <v>137</v>
      </c>
      <c r="D49" s="319" t="s">
        <v>9</v>
      </c>
    </row>
    <row r="50" spans="1:4" x14ac:dyDescent="0.25">
      <c r="A50" s="622" t="s">
        <v>75</v>
      </c>
      <c r="D50" s="319"/>
    </row>
    <row r="51" spans="1:4" x14ac:dyDescent="0.25">
      <c r="A51" s="622" t="s">
        <v>795</v>
      </c>
      <c r="B51" s="134" t="s">
        <v>796</v>
      </c>
      <c r="C51" s="134" t="s">
        <v>137</v>
      </c>
      <c r="D51" s="319" t="s">
        <v>9</v>
      </c>
    </row>
    <row r="52" spans="1:4" x14ac:dyDescent="0.25">
      <c r="A52" s="622" t="s">
        <v>797</v>
      </c>
      <c r="B52" s="134" t="s">
        <v>9</v>
      </c>
      <c r="C52" s="134" t="s">
        <v>9</v>
      </c>
      <c r="D52" s="319" t="s">
        <v>9</v>
      </c>
    </row>
    <row r="53" spans="1:4" x14ac:dyDescent="0.25">
      <c r="A53" s="622" t="s">
        <v>76</v>
      </c>
      <c r="B53" s="134" t="s">
        <v>9</v>
      </c>
      <c r="C53" s="134" t="s">
        <v>9</v>
      </c>
      <c r="D53" s="319" t="s">
        <v>9</v>
      </c>
    </row>
    <row r="54" spans="1:4" x14ac:dyDescent="0.25">
      <c r="A54" s="622" t="s">
        <v>78</v>
      </c>
      <c r="B54" s="134" t="s">
        <v>9</v>
      </c>
      <c r="C54" s="134" t="s">
        <v>9</v>
      </c>
      <c r="D54" s="319" t="s">
        <v>9</v>
      </c>
    </row>
    <row r="55" spans="1:4" ht="25.5" x14ac:dyDescent="0.25">
      <c r="A55" s="622" t="s">
        <v>79</v>
      </c>
      <c r="B55" s="134" t="s">
        <v>1556</v>
      </c>
      <c r="C55" s="134" t="s">
        <v>9</v>
      </c>
      <c r="D55" s="319" t="s">
        <v>137</v>
      </c>
    </row>
    <row r="56" spans="1:4" x14ac:dyDescent="0.25">
      <c r="A56" s="622" t="s">
        <v>80</v>
      </c>
      <c r="B56" s="134" t="s">
        <v>1557</v>
      </c>
      <c r="C56" s="134" t="s">
        <v>9</v>
      </c>
      <c r="D56" s="319" t="s">
        <v>9</v>
      </c>
    </row>
    <row r="57" spans="1:4" x14ac:dyDescent="0.25">
      <c r="A57" s="622" t="s">
        <v>81</v>
      </c>
      <c r="B57" s="134" t="s">
        <v>9</v>
      </c>
      <c r="C57" s="134" t="s">
        <v>9</v>
      </c>
      <c r="D57" s="319" t="s">
        <v>9</v>
      </c>
    </row>
    <row r="58" spans="1:4" x14ac:dyDescent="0.25">
      <c r="A58" s="622" t="s">
        <v>83</v>
      </c>
      <c r="C58" s="134"/>
      <c r="D58" s="319"/>
    </row>
    <row r="59" spans="1:4" ht="25.5" x14ac:dyDescent="0.25">
      <c r="A59" s="622" t="s">
        <v>798</v>
      </c>
      <c r="B59" s="134" t="s">
        <v>1558</v>
      </c>
      <c r="C59" s="134" t="s">
        <v>137</v>
      </c>
      <c r="D59" s="319" t="s">
        <v>9</v>
      </c>
    </row>
    <row r="60" spans="1:4" x14ac:dyDescent="0.25">
      <c r="A60" s="622" t="s">
        <v>799</v>
      </c>
      <c r="B60" s="134" t="s">
        <v>9</v>
      </c>
      <c r="C60" s="134" t="s">
        <v>9</v>
      </c>
      <c r="D60" s="319" t="s">
        <v>9</v>
      </c>
    </row>
    <row r="61" spans="1:4" x14ac:dyDescent="0.25">
      <c r="A61" s="622" t="s">
        <v>85</v>
      </c>
      <c r="B61" s="134" t="s">
        <v>9</v>
      </c>
      <c r="C61" s="134" t="s">
        <v>9</v>
      </c>
      <c r="D61" s="319" t="s">
        <v>9</v>
      </c>
    </row>
    <row r="62" spans="1:4" x14ac:dyDescent="0.25">
      <c r="A62" s="622" t="s">
        <v>87</v>
      </c>
      <c r="B62" s="134" t="s">
        <v>9</v>
      </c>
      <c r="C62" s="134" t="s">
        <v>9</v>
      </c>
      <c r="D62" s="319" t="s">
        <v>9</v>
      </c>
    </row>
    <row r="63" spans="1:4" x14ac:dyDescent="0.25">
      <c r="A63" s="622" t="s">
        <v>88</v>
      </c>
      <c r="B63" s="134" t="s">
        <v>9</v>
      </c>
      <c r="C63" s="134" t="s">
        <v>9</v>
      </c>
      <c r="D63" s="319" t="s">
        <v>9</v>
      </c>
    </row>
    <row r="64" spans="1:4" x14ac:dyDescent="0.25">
      <c r="A64" s="627" t="s">
        <v>89</v>
      </c>
      <c r="B64" s="317" t="s">
        <v>9</v>
      </c>
      <c r="C64" s="317" t="s">
        <v>9</v>
      </c>
      <c r="D64" s="318" t="s">
        <v>9</v>
      </c>
    </row>
    <row r="65" spans="1:4" x14ac:dyDescent="0.25">
      <c r="A65" s="1257" t="s">
        <v>346</v>
      </c>
      <c r="B65" s="1276"/>
      <c r="C65" s="1276"/>
      <c r="D65" s="1276"/>
    </row>
    <row r="66" spans="1:4" x14ac:dyDescent="0.25">
      <c r="A66" s="134"/>
      <c r="B66" s="134"/>
      <c r="C66" s="134"/>
      <c r="D66" s="134"/>
    </row>
    <row r="67" spans="1:4" x14ac:dyDescent="0.25">
      <c r="A67" s="134"/>
      <c r="B67" s="134"/>
      <c r="C67" s="134"/>
      <c r="D67" s="134"/>
    </row>
    <row r="68" spans="1:4" x14ac:dyDescent="0.25">
      <c r="A68" s="134"/>
      <c r="B68" s="134"/>
      <c r="C68" s="134"/>
      <c r="D68" s="134"/>
    </row>
    <row r="69" spans="1:4" x14ac:dyDescent="0.25">
      <c r="A69" s="134"/>
      <c r="B69" s="134"/>
      <c r="C69" s="134"/>
      <c r="D69" s="134"/>
    </row>
    <row r="70" spans="1:4" x14ac:dyDescent="0.25">
      <c r="A70" s="134"/>
      <c r="B70" s="134"/>
      <c r="C70" s="134"/>
      <c r="D70" s="134"/>
    </row>
    <row r="135" spans="1:4" x14ac:dyDescent="0.25">
      <c r="A135" s="179"/>
      <c r="B135" s="179"/>
      <c r="C135" s="179"/>
      <c r="D135" s="179"/>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D1"/>
      <pageMargins left="0.7" right="0.7" top="0.75" bottom="0.75" header="0.3" footer="0.3"/>
      <pageSetup orientation="portrait" r:id="rId2"/>
    </customSheetView>
  </customSheetViews>
  <mergeCells count="9">
    <mergeCell ref="A65:D65"/>
    <mergeCell ref="A1:D1"/>
    <mergeCell ref="A2:A3"/>
    <mergeCell ref="B2:B3"/>
    <mergeCell ref="C2:D2"/>
    <mergeCell ref="A46:D46"/>
    <mergeCell ref="A47:A48"/>
    <mergeCell ref="B47:B48"/>
    <mergeCell ref="C47:D47"/>
  </mergeCells>
  <pageMargins left="0.7" right="0.7" top="0.75" bottom="0.75" header="0.3" footer="0.3"/>
  <pageSetup scale="99" orientation="portrait" r:id="rId3"/>
  <rowBreaks count="1" manualBreakCount="1">
    <brk id="45" max="3" man="1"/>
  </rowBreaks>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13"/>
  <sheetViews>
    <sheetView zoomScaleNormal="100" workbookViewId="0">
      <selection sqref="A1:K1"/>
    </sheetView>
  </sheetViews>
  <sheetFormatPr defaultRowHeight="12.75" x14ac:dyDescent="0.2"/>
  <cols>
    <col min="1" max="1" width="13.42578125" style="146" customWidth="1"/>
    <col min="2" max="2" width="10.7109375" style="146" customWidth="1"/>
    <col min="3" max="5" width="9.7109375" style="146" customWidth="1"/>
    <col min="6" max="6" width="8.85546875" style="146" customWidth="1"/>
    <col min="7" max="7" width="7.28515625" style="146" customWidth="1"/>
    <col min="8" max="8" width="6.42578125" style="146" customWidth="1"/>
    <col min="9" max="9" width="8.140625" style="146" customWidth="1"/>
    <col min="10" max="10" width="7.7109375" style="146" customWidth="1"/>
    <col min="11" max="11" width="30.140625" style="473" customWidth="1"/>
    <col min="12" max="16384" width="9.140625" style="146"/>
  </cols>
  <sheetData>
    <row r="1" spans="1:11" ht="18.95" customHeight="1" x14ac:dyDescent="0.2">
      <c r="A1" s="1098" t="s">
        <v>1124</v>
      </c>
      <c r="B1" s="1223"/>
      <c r="C1" s="1223"/>
      <c r="D1" s="1223"/>
      <c r="E1" s="1223"/>
      <c r="F1" s="1223"/>
      <c r="G1" s="1223"/>
      <c r="H1" s="1223"/>
      <c r="I1" s="1223"/>
      <c r="J1" s="1223"/>
      <c r="K1" s="1224"/>
    </row>
    <row r="2" spans="1:11" x14ac:dyDescent="0.2">
      <c r="A2" s="795"/>
      <c r="B2" s="1114" t="s">
        <v>987</v>
      </c>
      <c r="C2" s="1114"/>
      <c r="D2" s="1114"/>
      <c r="E2" s="1114"/>
      <c r="F2" s="1114"/>
      <c r="G2" s="1114"/>
      <c r="H2" s="1114"/>
      <c r="I2" s="1114"/>
      <c r="J2" s="1114"/>
      <c r="K2" s="1281"/>
    </row>
    <row r="3" spans="1:11" ht="60" x14ac:dyDescent="0.2">
      <c r="A3" s="470" t="s">
        <v>1</v>
      </c>
      <c r="B3" s="22" t="s">
        <v>988</v>
      </c>
      <c r="C3" s="22" t="s">
        <v>989</v>
      </c>
      <c r="D3" s="22" t="s">
        <v>604</v>
      </c>
      <c r="E3" s="22" t="s">
        <v>605</v>
      </c>
      <c r="F3" s="22" t="s">
        <v>607</v>
      </c>
      <c r="G3" s="22" t="s">
        <v>990</v>
      </c>
      <c r="H3" s="22" t="s">
        <v>991</v>
      </c>
      <c r="I3" s="22" t="s">
        <v>992</v>
      </c>
      <c r="J3" s="22" t="s">
        <v>993</v>
      </c>
      <c r="K3" s="23" t="s">
        <v>994</v>
      </c>
    </row>
    <row r="4" spans="1:11" ht="15" customHeight="1" x14ac:dyDescent="0.2">
      <c r="A4" s="792" t="s">
        <v>7</v>
      </c>
      <c r="B4" s="788" t="s">
        <v>8</v>
      </c>
      <c r="C4" s="788" t="s">
        <v>8</v>
      </c>
      <c r="D4" s="788" t="s">
        <v>8</v>
      </c>
      <c r="E4" s="788" t="s">
        <v>8</v>
      </c>
      <c r="F4" s="788" t="s">
        <v>8</v>
      </c>
      <c r="G4" s="788" t="s">
        <v>8</v>
      </c>
      <c r="H4" s="788" t="s">
        <v>8</v>
      </c>
      <c r="I4" s="788" t="s">
        <v>8</v>
      </c>
      <c r="J4" s="788" t="s">
        <v>8</v>
      </c>
      <c r="K4" s="628" t="s">
        <v>9</v>
      </c>
    </row>
    <row r="5" spans="1:11" ht="15" customHeight="1" x14ac:dyDescent="0.2">
      <c r="A5" s="792" t="s">
        <v>10</v>
      </c>
      <c r="B5" s="788" t="s">
        <v>8</v>
      </c>
      <c r="C5" s="788" t="s">
        <v>8</v>
      </c>
      <c r="D5" s="788" t="s">
        <v>11</v>
      </c>
      <c r="E5" s="788" t="s">
        <v>11</v>
      </c>
      <c r="F5" s="788" t="s">
        <v>8</v>
      </c>
      <c r="G5" s="788" t="s">
        <v>8</v>
      </c>
      <c r="H5" s="788" t="s">
        <v>11</v>
      </c>
      <c r="I5" s="788" t="s">
        <v>8</v>
      </c>
      <c r="J5" s="788" t="s">
        <v>11</v>
      </c>
      <c r="K5" s="629" t="s">
        <v>9</v>
      </c>
    </row>
    <row r="6" spans="1:11" ht="60" x14ac:dyDescent="0.2">
      <c r="A6" s="792" t="s">
        <v>14</v>
      </c>
      <c r="B6" s="788" t="s">
        <v>8</v>
      </c>
      <c r="C6" s="788" t="s">
        <v>8</v>
      </c>
      <c r="D6" s="788" t="s">
        <v>8</v>
      </c>
      <c r="E6" s="788" t="s">
        <v>8</v>
      </c>
      <c r="F6" s="788" t="s">
        <v>8</v>
      </c>
      <c r="G6" s="788" t="s">
        <v>8</v>
      </c>
      <c r="H6" s="788" t="s">
        <v>8</v>
      </c>
      <c r="I6" s="788" t="s">
        <v>8</v>
      </c>
      <c r="J6" s="788" t="s">
        <v>8</v>
      </c>
      <c r="K6" s="630" t="s">
        <v>995</v>
      </c>
    </row>
    <row r="7" spans="1:11" ht="48" x14ac:dyDescent="0.2">
      <c r="A7" s="792" t="s">
        <v>17</v>
      </c>
      <c r="B7" s="788" t="s">
        <v>8</v>
      </c>
      <c r="C7" s="788" t="s">
        <v>11</v>
      </c>
      <c r="D7" s="788" t="s">
        <v>11</v>
      </c>
      <c r="E7" s="788" t="s">
        <v>11</v>
      </c>
      <c r="F7" s="811" t="s">
        <v>1691</v>
      </c>
      <c r="G7" s="788">
        <v>7</v>
      </c>
      <c r="H7" s="788" t="s">
        <v>8</v>
      </c>
      <c r="I7" s="788">
        <v>60</v>
      </c>
      <c r="J7" s="788" t="s">
        <v>11</v>
      </c>
      <c r="K7" s="630" t="s">
        <v>996</v>
      </c>
    </row>
    <row r="8" spans="1:11" ht="110.25" customHeight="1" x14ac:dyDescent="0.2">
      <c r="A8" s="792" t="s">
        <v>997</v>
      </c>
      <c r="B8" s="788" t="s">
        <v>8</v>
      </c>
      <c r="C8" s="788" t="s">
        <v>8</v>
      </c>
      <c r="D8" s="788" t="s">
        <v>11</v>
      </c>
      <c r="E8" s="788" t="s">
        <v>11</v>
      </c>
      <c r="F8" s="811" t="s">
        <v>1692</v>
      </c>
      <c r="G8" s="788" t="s">
        <v>1320</v>
      </c>
      <c r="H8" s="788" t="s">
        <v>599</v>
      </c>
      <c r="I8" s="788">
        <v>60</v>
      </c>
      <c r="J8" s="788" t="s">
        <v>11</v>
      </c>
      <c r="K8" s="630" t="s">
        <v>998</v>
      </c>
    </row>
    <row r="9" spans="1:11" ht="15" customHeight="1" x14ac:dyDescent="0.2">
      <c r="A9" s="792" t="s">
        <v>136</v>
      </c>
      <c r="B9" s="788" t="s">
        <v>8</v>
      </c>
      <c r="C9" s="788" t="s">
        <v>8</v>
      </c>
      <c r="D9" s="788" t="s">
        <v>8</v>
      </c>
      <c r="E9" s="788" t="s">
        <v>8</v>
      </c>
      <c r="F9" s="788" t="s">
        <v>8</v>
      </c>
      <c r="G9" s="788" t="s">
        <v>8</v>
      </c>
      <c r="H9" s="788" t="s">
        <v>8</v>
      </c>
      <c r="I9" s="788" t="s">
        <v>8</v>
      </c>
      <c r="J9" s="788" t="s">
        <v>8</v>
      </c>
      <c r="K9" s="629" t="s">
        <v>9</v>
      </c>
    </row>
    <row r="10" spans="1:11" ht="15" customHeight="1" x14ac:dyDescent="0.2">
      <c r="A10" s="792" t="s">
        <v>25</v>
      </c>
      <c r="B10" s="788" t="s">
        <v>8</v>
      </c>
      <c r="C10" s="788" t="s">
        <v>8</v>
      </c>
      <c r="D10" s="788" t="s">
        <v>11</v>
      </c>
      <c r="E10" s="788" t="s">
        <v>11</v>
      </c>
      <c r="F10" s="788" t="s">
        <v>1693</v>
      </c>
      <c r="G10" s="788" t="s">
        <v>1694</v>
      </c>
      <c r="H10" s="788" t="s">
        <v>599</v>
      </c>
      <c r="I10" s="788">
        <v>60</v>
      </c>
      <c r="J10" s="788" t="s">
        <v>8</v>
      </c>
      <c r="K10" s="630" t="s">
        <v>1695</v>
      </c>
    </row>
    <row r="11" spans="1:11" ht="39" x14ac:dyDescent="0.2">
      <c r="A11" s="792" t="s">
        <v>27</v>
      </c>
      <c r="B11" s="788" t="s">
        <v>8</v>
      </c>
      <c r="C11" s="788" t="s">
        <v>8</v>
      </c>
      <c r="D11" s="788" t="s">
        <v>1172</v>
      </c>
      <c r="E11" s="788" t="s">
        <v>1172</v>
      </c>
      <c r="F11" s="788" t="s">
        <v>8</v>
      </c>
      <c r="G11" s="788" t="s">
        <v>8</v>
      </c>
      <c r="H11" s="788" t="s">
        <v>8</v>
      </c>
      <c r="I11" s="788" t="s">
        <v>8</v>
      </c>
      <c r="J11" s="788" t="s">
        <v>11</v>
      </c>
      <c r="K11" s="630" t="s">
        <v>1173</v>
      </c>
    </row>
    <row r="12" spans="1:11" ht="15" customHeight="1" x14ac:dyDescent="0.2">
      <c r="A12" s="792" t="s">
        <v>1174</v>
      </c>
      <c r="B12" s="788" t="s">
        <v>8</v>
      </c>
      <c r="C12" s="788" t="s">
        <v>8</v>
      </c>
      <c r="D12" s="788" t="s">
        <v>8</v>
      </c>
      <c r="E12" s="788" t="s">
        <v>8</v>
      </c>
      <c r="F12" s="788" t="s">
        <v>8</v>
      </c>
      <c r="G12" s="788" t="s">
        <v>8</v>
      </c>
      <c r="H12" s="788" t="s">
        <v>8</v>
      </c>
      <c r="I12" s="788" t="s">
        <v>8</v>
      </c>
      <c r="J12" s="788" t="s">
        <v>8</v>
      </c>
      <c r="K12" s="629" t="s">
        <v>9</v>
      </c>
    </row>
    <row r="13" spans="1:11" ht="36" x14ac:dyDescent="0.2">
      <c r="A13" s="792" t="s">
        <v>31</v>
      </c>
      <c r="B13" s="788" t="s">
        <v>8</v>
      </c>
      <c r="C13" s="788" t="s">
        <v>8</v>
      </c>
      <c r="D13" s="788" t="s">
        <v>8</v>
      </c>
      <c r="E13" s="788" t="s">
        <v>11</v>
      </c>
      <c r="F13" s="788" t="s">
        <v>8</v>
      </c>
      <c r="G13" s="788" t="s">
        <v>1696</v>
      </c>
      <c r="H13" s="788" t="s">
        <v>1323</v>
      </c>
      <c r="I13" s="788" t="s">
        <v>8</v>
      </c>
      <c r="J13" s="788" t="s">
        <v>8</v>
      </c>
      <c r="K13" s="630" t="s">
        <v>999</v>
      </c>
    </row>
    <row r="14" spans="1:11" ht="36" x14ac:dyDescent="0.2">
      <c r="A14" s="792" t="s">
        <v>33</v>
      </c>
      <c r="B14" s="788" t="s">
        <v>8</v>
      </c>
      <c r="C14" s="788" t="s">
        <v>8</v>
      </c>
      <c r="D14" s="788" t="s">
        <v>8</v>
      </c>
      <c r="E14" s="987" t="s">
        <v>8</v>
      </c>
      <c r="F14" s="788" t="s">
        <v>8</v>
      </c>
      <c r="G14" s="788" t="s">
        <v>8</v>
      </c>
      <c r="H14" s="788" t="s">
        <v>8</v>
      </c>
      <c r="I14" s="788" t="s">
        <v>8</v>
      </c>
      <c r="J14" s="788" t="s">
        <v>8</v>
      </c>
      <c r="K14" s="629" t="s">
        <v>1000</v>
      </c>
    </row>
    <row r="15" spans="1:11" ht="15" customHeight="1" x14ac:dyDescent="0.2">
      <c r="A15" s="792" t="s">
        <v>34</v>
      </c>
      <c r="B15" s="788" t="s">
        <v>8</v>
      </c>
      <c r="C15" s="788" t="s">
        <v>8</v>
      </c>
      <c r="D15" s="788" t="s">
        <v>11</v>
      </c>
      <c r="E15" s="788" t="s">
        <v>11</v>
      </c>
      <c r="F15" s="788">
        <v>6</v>
      </c>
      <c r="G15" s="788" t="s">
        <v>8</v>
      </c>
      <c r="H15" s="788" t="s">
        <v>8</v>
      </c>
      <c r="I15" s="788">
        <v>65</v>
      </c>
      <c r="J15" s="788" t="s">
        <v>1266</v>
      </c>
      <c r="K15" s="629" t="s">
        <v>9</v>
      </c>
    </row>
    <row r="16" spans="1:11" ht="15" customHeight="1" thickBot="1" x14ac:dyDescent="0.25">
      <c r="A16" s="1037"/>
      <c r="B16" s="1034"/>
      <c r="C16" s="1034"/>
      <c r="D16" s="1034"/>
      <c r="E16" s="1034"/>
      <c r="F16" s="1034"/>
      <c r="G16" s="1034"/>
      <c r="H16" s="1034"/>
      <c r="I16" s="1034"/>
      <c r="J16" s="1034"/>
      <c r="K16" s="630"/>
    </row>
    <row r="17" spans="1:12" ht="18.95" customHeight="1" x14ac:dyDescent="0.2">
      <c r="A17" s="1098" t="s">
        <v>1124</v>
      </c>
      <c r="B17" s="1223"/>
      <c r="C17" s="1223"/>
      <c r="D17" s="1223"/>
      <c r="E17" s="1223"/>
      <c r="F17" s="1223"/>
      <c r="G17" s="1223"/>
      <c r="H17" s="1223"/>
      <c r="I17" s="1223"/>
      <c r="J17" s="1223"/>
      <c r="K17" s="1224"/>
    </row>
    <row r="18" spans="1:12" ht="12.75" customHeight="1" x14ac:dyDescent="0.2">
      <c r="A18" s="796"/>
      <c r="B18" s="1114" t="s">
        <v>987</v>
      </c>
      <c r="C18" s="1114"/>
      <c r="D18" s="1114"/>
      <c r="E18" s="1114"/>
      <c r="F18" s="1114"/>
      <c r="G18" s="1114"/>
      <c r="H18" s="1114"/>
      <c r="I18" s="1114"/>
      <c r="J18" s="1114"/>
      <c r="K18" s="1281"/>
    </row>
    <row r="19" spans="1:12" ht="72" x14ac:dyDescent="0.2">
      <c r="A19" s="470" t="s">
        <v>1</v>
      </c>
      <c r="B19" s="22" t="s">
        <v>988</v>
      </c>
      <c r="C19" s="22" t="s">
        <v>989</v>
      </c>
      <c r="D19" s="22" t="s">
        <v>604</v>
      </c>
      <c r="E19" s="22" t="s">
        <v>605</v>
      </c>
      <c r="F19" s="22" t="s">
        <v>607</v>
      </c>
      <c r="G19" s="22" t="s">
        <v>990</v>
      </c>
      <c r="H19" s="22" t="s">
        <v>991</v>
      </c>
      <c r="I19" s="22" t="s">
        <v>992</v>
      </c>
      <c r="J19" s="22" t="s">
        <v>993</v>
      </c>
      <c r="K19" s="23" t="s">
        <v>994</v>
      </c>
    </row>
    <row r="20" spans="1:12" ht="15" customHeight="1" x14ac:dyDescent="0.2">
      <c r="A20" s="950" t="s">
        <v>35</v>
      </c>
      <c r="B20" s="927" t="s">
        <v>8</v>
      </c>
      <c r="C20" s="927" t="s">
        <v>8</v>
      </c>
      <c r="D20" s="927" t="s">
        <v>8</v>
      </c>
      <c r="E20" s="927" t="s">
        <v>8</v>
      </c>
      <c r="F20" s="927" t="s">
        <v>8</v>
      </c>
      <c r="G20" s="927" t="s">
        <v>1696</v>
      </c>
      <c r="H20" s="927" t="s">
        <v>1323</v>
      </c>
      <c r="I20" s="927" t="s">
        <v>8</v>
      </c>
      <c r="J20" s="927" t="s">
        <v>11</v>
      </c>
      <c r="K20" s="630" t="s">
        <v>1001</v>
      </c>
    </row>
    <row r="21" spans="1:12" ht="15" customHeight="1" x14ac:dyDescent="0.2">
      <c r="A21" s="792" t="s">
        <v>37</v>
      </c>
      <c r="B21" s="788" t="s">
        <v>1697</v>
      </c>
      <c r="C21" s="788" t="s">
        <v>8</v>
      </c>
      <c r="D21" s="788" t="s">
        <v>8</v>
      </c>
      <c r="E21" s="788" t="s">
        <v>1391</v>
      </c>
      <c r="F21" s="788" t="s">
        <v>8</v>
      </c>
      <c r="G21" s="788" t="s">
        <v>8</v>
      </c>
      <c r="H21" s="788" t="s">
        <v>11</v>
      </c>
      <c r="I21" s="788" t="s">
        <v>8</v>
      </c>
      <c r="J21" s="788" t="s">
        <v>11</v>
      </c>
      <c r="K21" s="630" t="s">
        <v>1698</v>
      </c>
    </row>
    <row r="22" spans="1:12" ht="15" customHeight="1" x14ac:dyDescent="0.2">
      <c r="A22" s="792" t="s">
        <v>40</v>
      </c>
      <c r="B22" s="788" t="s">
        <v>8</v>
      </c>
      <c r="C22" s="788" t="s">
        <v>8</v>
      </c>
      <c r="D22" s="788" t="s">
        <v>8</v>
      </c>
      <c r="E22" s="788" t="s">
        <v>8</v>
      </c>
      <c r="F22" s="788" t="s">
        <v>8</v>
      </c>
      <c r="G22" s="788" t="s">
        <v>8</v>
      </c>
      <c r="H22" s="788" t="s">
        <v>8</v>
      </c>
      <c r="I22" s="788" t="s">
        <v>8</v>
      </c>
      <c r="J22" s="788" t="s">
        <v>8</v>
      </c>
      <c r="K22" s="631" t="s">
        <v>9</v>
      </c>
    </row>
    <row r="23" spans="1:12" ht="15" customHeight="1" x14ac:dyDescent="0.2">
      <c r="A23" s="792" t="s">
        <v>41</v>
      </c>
      <c r="B23" s="788" t="s">
        <v>8</v>
      </c>
      <c r="C23" s="788" t="s">
        <v>8</v>
      </c>
      <c r="D23" s="788" t="s">
        <v>8</v>
      </c>
      <c r="E23" s="788" t="s">
        <v>8</v>
      </c>
      <c r="F23" s="788" t="s">
        <v>8</v>
      </c>
      <c r="G23" s="788" t="s">
        <v>8</v>
      </c>
      <c r="H23" s="788" t="s">
        <v>8</v>
      </c>
      <c r="I23" s="788" t="s">
        <v>8</v>
      </c>
      <c r="J23" s="788" t="s">
        <v>8</v>
      </c>
      <c r="K23" s="631" t="s">
        <v>9</v>
      </c>
    </row>
    <row r="24" spans="1:12" ht="15" customHeight="1" x14ac:dyDescent="0.2">
      <c r="A24" s="792" t="s">
        <v>42</v>
      </c>
      <c r="B24" s="788" t="s">
        <v>8</v>
      </c>
      <c r="C24" s="788" t="s">
        <v>8</v>
      </c>
      <c r="D24" s="788" t="s">
        <v>8</v>
      </c>
      <c r="E24" s="788" t="s">
        <v>8</v>
      </c>
      <c r="F24" s="788" t="s">
        <v>8</v>
      </c>
      <c r="G24" s="788" t="s">
        <v>8</v>
      </c>
      <c r="H24" s="788" t="s">
        <v>11</v>
      </c>
      <c r="I24" s="788" t="s">
        <v>8</v>
      </c>
      <c r="J24" s="788" t="s">
        <v>8</v>
      </c>
      <c r="K24" s="631" t="s">
        <v>9</v>
      </c>
    </row>
    <row r="25" spans="1:12" ht="15" customHeight="1" x14ac:dyDescent="0.2">
      <c r="A25" s="792" t="s">
        <v>44</v>
      </c>
      <c r="B25" s="788" t="s">
        <v>8</v>
      </c>
      <c r="C25" s="788" t="s">
        <v>8</v>
      </c>
      <c r="D25" s="788" t="s">
        <v>8</v>
      </c>
      <c r="E25" s="788" t="s">
        <v>8</v>
      </c>
      <c r="F25" s="788" t="s">
        <v>8</v>
      </c>
      <c r="G25" s="788" t="s">
        <v>8</v>
      </c>
      <c r="H25" s="788" t="s">
        <v>1699</v>
      </c>
      <c r="I25" s="788" t="s">
        <v>8</v>
      </c>
      <c r="J25" s="788" t="s">
        <v>8</v>
      </c>
      <c r="K25" s="631" t="s">
        <v>9</v>
      </c>
    </row>
    <row r="26" spans="1:12" s="471" customFormat="1" ht="15" customHeight="1" x14ac:dyDescent="0.2">
      <c r="A26" s="792" t="s">
        <v>46</v>
      </c>
      <c r="B26" s="788" t="s">
        <v>1700</v>
      </c>
      <c r="C26" s="788" t="s">
        <v>8</v>
      </c>
      <c r="D26" s="865" t="s">
        <v>1700</v>
      </c>
      <c r="E26" s="788" t="s">
        <v>8</v>
      </c>
      <c r="F26" s="788" t="s">
        <v>8</v>
      </c>
      <c r="G26" s="865" t="s">
        <v>1700</v>
      </c>
      <c r="H26" s="788" t="s">
        <v>8</v>
      </c>
      <c r="I26" s="788" t="s">
        <v>8</v>
      </c>
      <c r="J26" s="788" t="s">
        <v>8</v>
      </c>
      <c r="K26" s="632" t="s">
        <v>1701</v>
      </c>
    </row>
    <row r="27" spans="1:12" s="471" customFormat="1" ht="36" x14ac:dyDescent="0.2">
      <c r="A27" s="792" t="s">
        <v>1175</v>
      </c>
      <c r="B27" s="788" t="s">
        <v>8</v>
      </c>
      <c r="C27" s="788" t="s">
        <v>8</v>
      </c>
      <c r="D27" s="788" t="s">
        <v>8</v>
      </c>
      <c r="E27" s="788" t="s">
        <v>8</v>
      </c>
      <c r="F27" s="788" t="s">
        <v>8</v>
      </c>
      <c r="G27" s="788" t="s">
        <v>8</v>
      </c>
      <c r="H27" s="788" t="s">
        <v>8</v>
      </c>
      <c r="I27" s="788" t="s">
        <v>8</v>
      </c>
      <c r="J27" s="788" t="s">
        <v>8</v>
      </c>
      <c r="K27" s="630" t="s">
        <v>1002</v>
      </c>
    </row>
    <row r="28" spans="1:12" ht="24" x14ac:dyDescent="0.2">
      <c r="A28" s="792" t="s">
        <v>48</v>
      </c>
      <c r="B28" s="788" t="s">
        <v>1003</v>
      </c>
      <c r="C28" s="788" t="s">
        <v>8</v>
      </c>
      <c r="D28" s="1068" t="s">
        <v>2073</v>
      </c>
      <c r="E28" s="788" t="s">
        <v>8</v>
      </c>
      <c r="F28" s="788" t="s">
        <v>8</v>
      </c>
      <c r="G28" s="788" t="s">
        <v>8</v>
      </c>
      <c r="H28" s="788" t="s">
        <v>8</v>
      </c>
      <c r="I28" s="788" t="s">
        <v>8</v>
      </c>
      <c r="J28" s="788" t="s">
        <v>11</v>
      </c>
      <c r="K28" s="630" t="s">
        <v>1004</v>
      </c>
      <c r="L28" s="1065"/>
    </row>
    <row r="29" spans="1:12" s="472" customFormat="1" ht="15" customHeight="1" x14ac:dyDescent="0.25">
      <c r="A29" s="792" t="s">
        <v>51</v>
      </c>
      <c r="B29" s="1282"/>
      <c r="C29" s="1282"/>
      <c r="D29" s="1282"/>
      <c r="E29" s="1282"/>
      <c r="F29" s="1282"/>
      <c r="G29" s="1282"/>
      <c r="H29" s="1282"/>
      <c r="I29" s="1282"/>
      <c r="J29" s="1282"/>
      <c r="K29" s="1283"/>
    </row>
    <row r="30" spans="1:12" ht="15" customHeight="1" x14ac:dyDescent="0.2">
      <c r="A30" s="793" t="s">
        <v>634</v>
      </c>
      <c r="B30" s="788" t="s">
        <v>9</v>
      </c>
      <c r="C30" s="788" t="s">
        <v>9</v>
      </c>
      <c r="D30" s="788" t="s">
        <v>9</v>
      </c>
      <c r="E30" s="788" t="s">
        <v>9</v>
      </c>
      <c r="F30" s="788" t="s">
        <v>9</v>
      </c>
      <c r="G30" s="788" t="s">
        <v>9</v>
      </c>
      <c r="H30" s="788" t="s">
        <v>9</v>
      </c>
      <c r="I30" s="788" t="s">
        <v>9</v>
      </c>
      <c r="J30" s="788" t="s">
        <v>9</v>
      </c>
      <c r="K30" s="633" t="s">
        <v>9</v>
      </c>
    </row>
    <row r="31" spans="1:12" ht="15" customHeight="1" x14ac:dyDescent="0.2">
      <c r="A31" s="793" t="s">
        <v>463</v>
      </c>
      <c r="B31" s="788" t="s">
        <v>8</v>
      </c>
      <c r="C31" s="788" t="s">
        <v>8</v>
      </c>
      <c r="D31" s="788" t="s">
        <v>1172</v>
      </c>
      <c r="E31" s="788" t="s">
        <v>1172</v>
      </c>
      <c r="F31" s="788" t="s">
        <v>1172</v>
      </c>
      <c r="G31" s="788" t="s">
        <v>1172</v>
      </c>
      <c r="H31" s="788" t="s">
        <v>1172</v>
      </c>
      <c r="I31" s="788" t="s">
        <v>1172</v>
      </c>
      <c r="J31" s="788" t="s">
        <v>11</v>
      </c>
      <c r="K31" s="633" t="s">
        <v>1727</v>
      </c>
    </row>
    <row r="32" spans="1:12" s="472" customFormat="1" ht="15" customHeight="1" x14ac:dyDescent="0.25">
      <c r="A32" s="793"/>
      <c r="B32" s="788"/>
      <c r="C32" s="788"/>
      <c r="D32" s="788"/>
      <c r="E32" s="788"/>
      <c r="F32" s="788"/>
      <c r="G32" s="788"/>
      <c r="H32" s="788"/>
      <c r="I32" s="788"/>
      <c r="J32" s="788"/>
      <c r="K32" s="630"/>
    </row>
    <row r="33" spans="1:11" ht="15" customHeight="1" x14ac:dyDescent="0.2">
      <c r="A33" s="792" t="s">
        <v>52</v>
      </c>
      <c r="B33" s="788" t="s">
        <v>8</v>
      </c>
      <c r="C33" s="788" t="s">
        <v>8</v>
      </c>
      <c r="D33" s="788" t="s">
        <v>1452</v>
      </c>
      <c r="E33" s="788" t="s">
        <v>1391</v>
      </c>
      <c r="F33" s="788" t="s">
        <v>8</v>
      </c>
      <c r="G33" s="788" t="s">
        <v>8</v>
      </c>
      <c r="H33" s="788" t="s">
        <v>8</v>
      </c>
      <c r="I33" s="788">
        <v>65</v>
      </c>
      <c r="J33" s="788" t="s">
        <v>11</v>
      </c>
      <c r="K33" s="633" t="s">
        <v>9</v>
      </c>
    </row>
    <row r="34" spans="1:11" ht="48" x14ac:dyDescent="0.2">
      <c r="A34" s="792" t="s">
        <v>55</v>
      </c>
      <c r="B34" s="788" t="s">
        <v>8</v>
      </c>
      <c r="C34" s="788" t="s">
        <v>8</v>
      </c>
      <c r="D34" s="788" t="s">
        <v>8</v>
      </c>
      <c r="E34" s="788" t="s">
        <v>8</v>
      </c>
      <c r="F34" s="788" t="s">
        <v>8</v>
      </c>
      <c r="G34" s="788" t="s">
        <v>8</v>
      </c>
      <c r="H34" s="788" t="s">
        <v>1453</v>
      </c>
      <c r="I34" s="788">
        <v>60</v>
      </c>
      <c r="J34" s="788" t="s">
        <v>1702</v>
      </c>
      <c r="K34" s="630" t="s">
        <v>1005</v>
      </c>
    </row>
    <row r="35" spans="1:11" s="472" customFormat="1" ht="15" customHeight="1" x14ac:dyDescent="0.2">
      <c r="A35" s="792" t="s">
        <v>56</v>
      </c>
      <c r="B35" s="788" t="s">
        <v>8</v>
      </c>
      <c r="C35" s="788" t="s">
        <v>8</v>
      </c>
      <c r="D35" s="788" t="s">
        <v>8</v>
      </c>
      <c r="E35" s="788" t="s">
        <v>8</v>
      </c>
      <c r="F35" s="788" t="s">
        <v>8</v>
      </c>
      <c r="G35" s="788" t="s">
        <v>8</v>
      </c>
      <c r="H35" s="788" t="s">
        <v>8</v>
      </c>
      <c r="I35" s="788" t="s">
        <v>8</v>
      </c>
      <c r="J35" s="788" t="s">
        <v>8</v>
      </c>
      <c r="K35" s="629" t="s">
        <v>9</v>
      </c>
    </row>
    <row r="36" spans="1:11" ht="48" x14ac:dyDescent="0.2">
      <c r="A36" s="792" t="s">
        <v>57</v>
      </c>
      <c r="B36" s="788" t="s">
        <v>8</v>
      </c>
      <c r="C36" s="788" t="s">
        <v>8</v>
      </c>
      <c r="D36" s="788" t="s">
        <v>1703</v>
      </c>
      <c r="E36" s="788" t="s">
        <v>1703</v>
      </c>
      <c r="F36" s="788" t="s">
        <v>8</v>
      </c>
      <c r="G36" s="788" t="s">
        <v>8</v>
      </c>
      <c r="H36" s="788" t="s">
        <v>599</v>
      </c>
      <c r="I36" s="788">
        <v>60</v>
      </c>
      <c r="J36" s="788" t="s">
        <v>8</v>
      </c>
      <c r="K36" s="630" t="s">
        <v>1006</v>
      </c>
    </row>
    <row r="37" spans="1:11" ht="30.75" customHeight="1" x14ac:dyDescent="0.2">
      <c r="A37" s="792" t="s">
        <v>58</v>
      </c>
      <c r="B37" s="788" t="s">
        <v>8</v>
      </c>
      <c r="C37" s="788" t="s">
        <v>8</v>
      </c>
      <c r="D37" s="788" t="s">
        <v>8</v>
      </c>
      <c r="E37" s="788" t="s">
        <v>8</v>
      </c>
      <c r="F37" s="788" t="s">
        <v>8</v>
      </c>
      <c r="G37" s="788" t="s">
        <v>8</v>
      </c>
      <c r="H37" s="788" t="s">
        <v>599</v>
      </c>
      <c r="I37" s="788" t="s">
        <v>8</v>
      </c>
      <c r="J37" s="788" t="s">
        <v>8</v>
      </c>
      <c r="K37" s="633" t="s">
        <v>1007</v>
      </c>
    </row>
    <row r="38" spans="1:11" s="472" customFormat="1" ht="26.25" customHeight="1" thickBot="1" x14ac:dyDescent="0.3">
      <c r="A38" s="1038"/>
      <c r="B38" s="1034"/>
      <c r="C38" s="1034"/>
      <c r="D38" s="1034"/>
      <c r="E38" s="1034"/>
      <c r="F38" s="1034"/>
      <c r="G38" s="1034"/>
      <c r="H38" s="1034"/>
      <c r="I38" s="1034"/>
      <c r="J38" s="1034"/>
      <c r="K38" s="630"/>
    </row>
    <row r="39" spans="1:11" ht="18.95" customHeight="1" x14ac:dyDescent="0.2">
      <c r="A39" s="1098" t="s">
        <v>1124</v>
      </c>
      <c r="B39" s="1223"/>
      <c r="C39" s="1223"/>
      <c r="D39" s="1223"/>
      <c r="E39" s="1223"/>
      <c r="F39" s="1223"/>
      <c r="G39" s="1223"/>
      <c r="H39" s="1223"/>
      <c r="I39" s="1223"/>
      <c r="J39" s="1223"/>
      <c r="K39" s="1224"/>
    </row>
    <row r="40" spans="1:11" ht="12.75" customHeight="1" x14ac:dyDescent="0.2">
      <c r="A40" s="796"/>
      <c r="B40" s="1114" t="s">
        <v>987</v>
      </c>
      <c r="C40" s="1114"/>
      <c r="D40" s="1114"/>
      <c r="E40" s="1114"/>
      <c r="F40" s="1114"/>
      <c r="G40" s="1114"/>
      <c r="H40" s="1114"/>
      <c r="I40" s="1114"/>
      <c r="J40" s="1114"/>
      <c r="K40" s="1281"/>
    </row>
    <row r="41" spans="1:11" ht="72" x14ac:dyDescent="0.2">
      <c r="A41" s="470" t="s">
        <v>1</v>
      </c>
      <c r="B41" s="22" t="s">
        <v>988</v>
      </c>
      <c r="C41" s="22" t="s">
        <v>989</v>
      </c>
      <c r="D41" s="22" t="s">
        <v>604</v>
      </c>
      <c r="E41" s="22" t="s">
        <v>605</v>
      </c>
      <c r="F41" s="22" t="s">
        <v>607</v>
      </c>
      <c r="G41" s="22" t="s">
        <v>990</v>
      </c>
      <c r="H41" s="22" t="s">
        <v>991</v>
      </c>
      <c r="I41" s="22" t="s">
        <v>992</v>
      </c>
      <c r="J41" s="22" t="s">
        <v>993</v>
      </c>
      <c r="K41" s="23" t="s">
        <v>994</v>
      </c>
    </row>
    <row r="42" spans="1:11" x14ac:dyDescent="0.2">
      <c r="A42" s="792" t="s">
        <v>59</v>
      </c>
      <c r="B42" s="1282"/>
      <c r="C42" s="1282"/>
      <c r="D42" s="1282"/>
      <c r="E42" s="1282"/>
      <c r="F42" s="1282"/>
      <c r="G42" s="1282"/>
      <c r="H42" s="1282"/>
      <c r="I42" s="1282"/>
      <c r="J42" s="1282"/>
      <c r="K42" s="1283"/>
    </row>
    <row r="43" spans="1:11" s="472" customFormat="1" ht="24" x14ac:dyDescent="0.25">
      <c r="A43" s="793" t="s">
        <v>609</v>
      </c>
      <c r="B43" s="788" t="s">
        <v>8</v>
      </c>
      <c r="C43" s="788" t="s">
        <v>8</v>
      </c>
      <c r="D43" s="788" t="s">
        <v>1172</v>
      </c>
      <c r="E43" s="788" t="s">
        <v>1172</v>
      </c>
      <c r="F43" s="788" t="s">
        <v>1172</v>
      </c>
      <c r="G43" s="788" t="s">
        <v>1172</v>
      </c>
      <c r="H43" s="788" t="s">
        <v>8</v>
      </c>
      <c r="I43" s="788" t="s">
        <v>1172</v>
      </c>
      <c r="J43" s="788" t="s">
        <v>1172</v>
      </c>
      <c r="K43" s="630" t="s">
        <v>1008</v>
      </c>
    </row>
    <row r="44" spans="1:11" s="472" customFormat="1" ht="26.25" customHeight="1" x14ac:dyDescent="0.25">
      <c r="A44" s="951" t="s">
        <v>1176</v>
      </c>
      <c r="B44" s="927" t="s">
        <v>9</v>
      </c>
      <c r="C44" s="927" t="s">
        <v>9</v>
      </c>
      <c r="D44" s="927" t="s">
        <v>9</v>
      </c>
      <c r="E44" s="927" t="s">
        <v>9</v>
      </c>
      <c r="F44" s="927" t="s">
        <v>9</v>
      </c>
      <c r="G44" s="927" t="s">
        <v>9</v>
      </c>
      <c r="H44" s="927" t="s">
        <v>9</v>
      </c>
      <c r="I44" s="927" t="s">
        <v>9</v>
      </c>
      <c r="J44" s="927" t="s">
        <v>9</v>
      </c>
      <c r="K44" s="630" t="s">
        <v>9</v>
      </c>
    </row>
    <row r="45" spans="1:11" ht="15" customHeight="1" x14ac:dyDescent="0.2">
      <c r="A45" s="792" t="s">
        <v>60</v>
      </c>
      <c r="B45" s="788" t="s">
        <v>8</v>
      </c>
      <c r="C45" s="788" t="s">
        <v>8</v>
      </c>
      <c r="D45" s="788" t="s">
        <v>8</v>
      </c>
      <c r="E45" s="788" t="s">
        <v>8</v>
      </c>
      <c r="F45" s="788" t="s">
        <v>8</v>
      </c>
      <c r="G45" s="788" t="s">
        <v>8</v>
      </c>
      <c r="H45" s="788" t="s">
        <v>8</v>
      </c>
      <c r="I45" s="788" t="s">
        <v>8</v>
      </c>
      <c r="J45" s="788" t="s">
        <v>8</v>
      </c>
      <c r="K45" s="630" t="s">
        <v>9</v>
      </c>
    </row>
    <row r="46" spans="1:11" ht="15" customHeight="1" x14ac:dyDescent="0.2">
      <c r="A46" s="792" t="s">
        <v>61</v>
      </c>
      <c r="B46" s="1282"/>
      <c r="C46" s="1282"/>
      <c r="D46" s="1282"/>
      <c r="E46" s="1282"/>
      <c r="F46" s="1282"/>
      <c r="G46" s="1282"/>
      <c r="H46" s="1282"/>
      <c r="I46" s="1282"/>
      <c r="J46" s="1282"/>
      <c r="K46" s="1283"/>
    </row>
    <row r="47" spans="1:11" ht="26.25" customHeight="1" x14ac:dyDescent="0.2">
      <c r="A47" s="793" t="s">
        <v>2032</v>
      </c>
      <c r="B47" s="788" t="s">
        <v>8</v>
      </c>
      <c r="C47" s="788" t="s">
        <v>8</v>
      </c>
      <c r="D47" s="788" t="s">
        <v>1172</v>
      </c>
      <c r="E47" s="788" t="s">
        <v>1172</v>
      </c>
      <c r="F47" s="788" t="s">
        <v>8</v>
      </c>
      <c r="G47" s="788" t="s">
        <v>8</v>
      </c>
      <c r="H47" s="788" t="s">
        <v>8</v>
      </c>
      <c r="I47" s="788" t="s">
        <v>1172</v>
      </c>
      <c r="J47" s="788" t="s">
        <v>8</v>
      </c>
      <c r="K47" s="632" t="s">
        <v>9</v>
      </c>
    </row>
    <row r="48" spans="1:11" ht="39.75" customHeight="1" x14ac:dyDescent="0.2">
      <c r="A48" s="793" t="s">
        <v>1177</v>
      </c>
      <c r="B48" s="788" t="s">
        <v>9</v>
      </c>
      <c r="C48" s="788" t="s">
        <v>9</v>
      </c>
      <c r="D48" s="788" t="s">
        <v>9</v>
      </c>
      <c r="E48" s="788" t="s">
        <v>9</v>
      </c>
      <c r="F48" s="788" t="s">
        <v>9</v>
      </c>
      <c r="G48" s="788" t="s">
        <v>9</v>
      </c>
      <c r="H48" s="788" t="s">
        <v>9</v>
      </c>
      <c r="I48" s="788" t="s">
        <v>9</v>
      </c>
      <c r="J48" s="788" t="s">
        <v>9</v>
      </c>
      <c r="K48" s="632" t="s">
        <v>9</v>
      </c>
    </row>
    <row r="49" spans="1:11" ht="24" x14ac:dyDescent="0.2">
      <c r="A49" s="792" t="s">
        <v>62</v>
      </c>
      <c r="B49" s="788" t="s">
        <v>8</v>
      </c>
      <c r="C49" s="788" t="s">
        <v>8</v>
      </c>
      <c r="D49" s="788" t="s">
        <v>11</v>
      </c>
      <c r="E49" s="788" t="s">
        <v>11</v>
      </c>
      <c r="F49" s="788" t="s">
        <v>8</v>
      </c>
      <c r="G49" s="788" t="s">
        <v>8</v>
      </c>
      <c r="H49" s="788" t="s">
        <v>11</v>
      </c>
      <c r="I49" s="788">
        <v>60</v>
      </c>
      <c r="J49" s="788" t="s">
        <v>11</v>
      </c>
      <c r="K49" s="630" t="s">
        <v>1010</v>
      </c>
    </row>
    <row r="50" spans="1:11" ht="36" x14ac:dyDescent="0.2">
      <c r="A50" s="792" t="s">
        <v>63</v>
      </c>
      <c r="B50" s="788" t="s">
        <v>8</v>
      </c>
      <c r="C50" s="788" t="s">
        <v>8</v>
      </c>
      <c r="D50" s="788" t="s">
        <v>8</v>
      </c>
      <c r="E50" s="788" t="s">
        <v>8</v>
      </c>
      <c r="F50" s="788" t="s">
        <v>8</v>
      </c>
      <c r="G50" s="788" t="s">
        <v>8</v>
      </c>
      <c r="H50" s="788" t="s">
        <v>8</v>
      </c>
      <c r="I50" s="788" t="s">
        <v>8</v>
      </c>
      <c r="J50" s="788" t="s">
        <v>8</v>
      </c>
      <c r="K50" s="630" t="s">
        <v>1011</v>
      </c>
    </row>
    <row r="51" spans="1:11" ht="24" x14ac:dyDescent="0.2">
      <c r="A51" s="792" t="s">
        <v>442</v>
      </c>
      <c r="B51" s="788" t="s">
        <v>8</v>
      </c>
      <c r="C51" s="788" t="s">
        <v>8</v>
      </c>
      <c r="D51" s="788" t="s">
        <v>8</v>
      </c>
      <c r="E51" s="788" t="s">
        <v>8</v>
      </c>
      <c r="F51" s="788" t="s">
        <v>8</v>
      </c>
      <c r="G51" s="788" t="s">
        <v>8</v>
      </c>
      <c r="H51" s="788" t="s">
        <v>8</v>
      </c>
      <c r="I51" s="788" t="s">
        <v>8</v>
      </c>
      <c r="J51" s="788" t="s">
        <v>8</v>
      </c>
      <c r="K51" s="630" t="s">
        <v>1012</v>
      </c>
    </row>
    <row r="52" spans="1:11" s="471" customFormat="1" ht="24" customHeight="1" x14ac:dyDescent="0.2">
      <c r="A52" s="792" t="s">
        <v>66</v>
      </c>
      <c r="B52" s="788" t="s">
        <v>8</v>
      </c>
      <c r="C52" s="788" t="s">
        <v>8</v>
      </c>
      <c r="D52" s="788" t="s">
        <v>1155</v>
      </c>
      <c r="E52" s="788" t="s">
        <v>1155</v>
      </c>
      <c r="F52" s="788" t="s">
        <v>1704</v>
      </c>
      <c r="G52" s="788" t="s">
        <v>8</v>
      </c>
      <c r="H52" s="788" t="s">
        <v>11</v>
      </c>
      <c r="I52" s="788" t="s">
        <v>1705</v>
      </c>
      <c r="J52" s="788" t="s">
        <v>1155</v>
      </c>
      <c r="K52" s="630" t="s">
        <v>2072</v>
      </c>
    </row>
    <row r="53" spans="1:11" ht="15" customHeight="1" x14ac:dyDescent="0.2">
      <c r="A53" s="792" t="s">
        <v>67</v>
      </c>
      <c r="B53" s="788" t="s">
        <v>8</v>
      </c>
      <c r="C53" s="788" t="s">
        <v>8</v>
      </c>
      <c r="D53" s="788" t="s">
        <v>8</v>
      </c>
      <c r="E53" s="788" t="s">
        <v>8</v>
      </c>
      <c r="F53" s="788" t="s">
        <v>8</v>
      </c>
      <c r="G53" s="788" t="s">
        <v>8</v>
      </c>
      <c r="H53" s="788" t="s">
        <v>8</v>
      </c>
      <c r="I53" s="788" t="s">
        <v>8</v>
      </c>
      <c r="J53" s="788" t="s">
        <v>8</v>
      </c>
      <c r="K53" s="630" t="s">
        <v>9</v>
      </c>
    </row>
    <row r="54" spans="1:11" ht="72" x14ac:dyDescent="0.2">
      <c r="A54" s="792" t="s">
        <v>69</v>
      </c>
      <c r="B54" s="788" t="s">
        <v>8</v>
      </c>
      <c r="C54" s="788" t="s">
        <v>8</v>
      </c>
      <c r="D54" s="788" t="s">
        <v>8</v>
      </c>
      <c r="E54" s="788" t="s">
        <v>8</v>
      </c>
      <c r="F54" s="788" t="s">
        <v>8</v>
      </c>
      <c r="G54" s="788" t="s">
        <v>8</v>
      </c>
      <c r="H54" s="788" t="s">
        <v>8</v>
      </c>
      <c r="I54" s="788" t="s">
        <v>8</v>
      </c>
      <c r="J54" s="788" t="s">
        <v>8</v>
      </c>
      <c r="K54" s="629" t="s">
        <v>1013</v>
      </c>
    </row>
    <row r="55" spans="1:11" ht="15" customHeight="1" x14ac:dyDescent="0.2">
      <c r="A55" s="792" t="s">
        <v>70</v>
      </c>
      <c r="B55" s="788" t="s">
        <v>8</v>
      </c>
      <c r="C55" s="788" t="s">
        <v>8</v>
      </c>
      <c r="D55" s="788" t="s">
        <v>8</v>
      </c>
      <c r="E55" s="788" t="s">
        <v>8</v>
      </c>
      <c r="F55" s="788" t="s">
        <v>8</v>
      </c>
      <c r="G55" s="788" t="s">
        <v>8</v>
      </c>
      <c r="H55" s="788" t="s">
        <v>8</v>
      </c>
      <c r="I55" s="788" t="s">
        <v>8</v>
      </c>
      <c r="J55" s="788" t="s">
        <v>8</v>
      </c>
      <c r="K55" s="630" t="s">
        <v>9</v>
      </c>
    </row>
    <row r="56" spans="1:11" ht="64.5" customHeight="1" x14ac:dyDescent="0.2">
      <c r="A56" s="950" t="s">
        <v>71</v>
      </c>
      <c r="B56" s="927" t="s">
        <v>8</v>
      </c>
      <c r="C56" s="927" t="s">
        <v>8</v>
      </c>
      <c r="D56" s="927" t="s">
        <v>1706</v>
      </c>
      <c r="E56" s="927" t="s">
        <v>11</v>
      </c>
      <c r="F56" s="927" t="s">
        <v>8</v>
      </c>
      <c r="G56" s="927" t="s">
        <v>8</v>
      </c>
      <c r="H56" s="927" t="s">
        <v>1284</v>
      </c>
      <c r="I56" s="927" t="s">
        <v>8</v>
      </c>
      <c r="J56" s="927" t="s">
        <v>11</v>
      </c>
      <c r="K56" s="630" t="s">
        <v>1014</v>
      </c>
    </row>
    <row r="57" spans="1:11" ht="13.5" thickBot="1" x14ac:dyDescent="0.25">
      <c r="A57" s="1037"/>
      <c r="B57" s="1034"/>
      <c r="C57" s="1034"/>
      <c r="D57" s="1034"/>
      <c r="E57" s="1034"/>
      <c r="F57" s="1034"/>
      <c r="G57" s="1034"/>
      <c r="H57" s="1034"/>
      <c r="I57" s="1034"/>
      <c r="J57" s="1034"/>
      <c r="K57" s="630"/>
    </row>
    <row r="58" spans="1:11" ht="18.95" customHeight="1" x14ac:dyDescent="0.2">
      <c r="A58" s="1098" t="s">
        <v>1124</v>
      </c>
      <c r="B58" s="1223"/>
      <c r="C58" s="1223"/>
      <c r="D58" s="1223"/>
      <c r="E58" s="1223"/>
      <c r="F58" s="1223"/>
      <c r="G58" s="1223"/>
      <c r="H58" s="1223"/>
      <c r="I58" s="1223"/>
      <c r="J58" s="1223"/>
      <c r="K58" s="1224"/>
    </row>
    <row r="59" spans="1:11" ht="12.75" customHeight="1" x14ac:dyDescent="0.2">
      <c r="A59" s="796"/>
      <c r="B59" s="1114" t="s">
        <v>987</v>
      </c>
      <c r="C59" s="1114"/>
      <c r="D59" s="1114"/>
      <c r="E59" s="1114"/>
      <c r="F59" s="1114"/>
      <c r="G59" s="1114"/>
      <c r="H59" s="1114"/>
      <c r="I59" s="1114"/>
      <c r="J59" s="1114"/>
      <c r="K59" s="1281"/>
    </row>
    <row r="60" spans="1:11" ht="72" x14ac:dyDescent="0.2">
      <c r="A60" s="470" t="s">
        <v>1</v>
      </c>
      <c r="B60" s="22" t="s">
        <v>988</v>
      </c>
      <c r="C60" s="22" t="s">
        <v>989</v>
      </c>
      <c r="D60" s="22" t="s">
        <v>604</v>
      </c>
      <c r="E60" s="22" t="s">
        <v>605</v>
      </c>
      <c r="F60" s="22" t="s">
        <v>607</v>
      </c>
      <c r="G60" s="22" t="s">
        <v>990</v>
      </c>
      <c r="H60" s="22" t="s">
        <v>991</v>
      </c>
      <c r="I60" s="22" t="s">
        <v>992</v>
      </c>
      <c r="J60" s="22" t="s">
        <v>993</v>
      </c>
      <c r="K60" s="23" t="s">
        <v>994</v>
      </c>
    </row>
    <row r="61" spans="1:11" ht="72" x14ac:dyDescent="0.2">
      <c r="A61" s="792" t="s">
        <v>72</v>
      </c>
      <c r="B61" s="788" t="s">
        <v>8</v>
      </c>
      <c r="C61" s="788" t="s">
        <v>8</v>
      </c>
      <c r="D61" s="788" t="s">
        <v>8</v>
      </c>
      <c r="E61" s="788" t="s">
        <v>8</v>
      </c>
      <c r="F61" s="788" t="s">
        <v>8</v>
      </c>
      <c r="G61" s="788" t="s">
        <v>8</v>
      </c>
      <c r="H61" s="788" t="s">
        <v>8</v>
      </c>
      <c r="I61" s="788" t="s">
        <v>8</v>
      </c>
      <c r="J61" s="788" t="s">
        <v>11</v>
      </c>
      <c r="K61" s="630" t="s">
        <v>1015</v>
      </c>
    </row>
    <row r="62" spans="1:11" ht="15" customHeight="1" x14ac:dyDescent="0.2">
      <c r="A62" s="792" t="s">
        <v>74</v>
      </c>
      <c r="B62" s="788" t="s">
        <v>8</v>
      </c>
      <c r="C62" s="788" t="s">
        <v>8</v>
      </c>
      <c r="D62" s="788" t="s">
        <v>8</v>
      </c>
      <c r="E62" s="788" t="s">
        <v>8</v>
      </c>
      <c r="F62" s="788" t="s">
        <v>8</v>
      </c>
      <c r="G62" s="788" t="s">
        <v>8</v>
      </c>
      <c r="H62" s="788" t="s">
        <v>8</v>
      </c>
      <c r="I62" s="788" t="s">
        <v>8</v>
      </c>
      <c r="J62" s="788" t="s">
        <v>11</v>
      </c>
      <c r="K62" s="630" t="s">
        <v>9</v>
      </c>
    </row>
    <row r="63" spans="1:11" x14ac:dyDescent="0.2">
      <c r="A63" s="792" t="s">
        <v>75</v>
      </c>
      <c r="B63" s="1284"/>
      <c r="C63" s="1284"/>
      <c r="D63" s="1284"/>
      <c r="E63" s="1284"/>
      <c r="F63" s="1284"/>
      <c r="G63" s="1284"/>
      <c r="H63" s="1284"/>
      <c r="I63" s="1284"/>
      <c r="J63" s="1284"/>
      <c r="K63" s="1285"/>
    </row>
    <row r="64" spans="1:11" ht="24" x14ac:dyDescent="0.2">
      <c r="A64" s="793" t="s">
        <v>610</v>
      </c>
      <c r="B64" s="788" t="s">
        <v>8</v>
      </c>
      <c r="C64" s="788" t="s">
        <v>8</v>
      </c>
      <c r="D64" s="788" t="s">
        <v>1172</v>
      </c>
      <c r="E64" s="788" t="s">
        <v>1707</v>
      </c>
      <c r="F64" s="788" t="s">
        <v>8</v>
      </c>
      <c r="G64" s="788" t="s">
        <v>8</v>
      </c>
      <c r="H64" s="788" t="s">
        <v>1707</v>
      </c>
      <c r="I64" s="788" t="s">
        <v>8</v>
      </c>
      <c r="J64" s="788" t="s">
        <v>1707</v>
      </c>
      <c r="K64" s="630" t="s">
        <v>2062</v>
      </c>
    </row>
    <row r="65" spans="1:11" ht="13.5" x14ac:dyDescent="0.2">
      <c r="A65" s="792" t="s">
        <v>1178</v>
      </c>
      <c r="B65" s="788" t="s">
        <v>9</v>
      </c>
      <c r="C65" s="788" t="s">
        <v>9</v>
      </c>
      <c r="D65" s="788" t="s">
        <v>9</v>
      </c>
      <c r="E65" s="788" t="s">
        <v>9</v>
      </c>
      <c r="F65" s="788" t="s">
        <v>9</v>
      </c>
      <c r="G65" s="788" t="s">
        <v>9</v>
      </c>
      <c r="H65" s="788" t="s">
        <v>9</v>
      </c>
      <c r="I65" s="788" t="s">
        <v>9</v>
      </c>
      <c r="J65" s="788" t="s">
        <v>9</v>
      </c>
      <c r="K65" s="630" t="s">
        <v>9</v>
      </c>
    </row>
    <row r="66" spans="1:11" ht="15" customHeight="1" x14ac:dyDescent="0.2">
      <c r="A66" s="792" t="s">
        <v>76</v>
      </c>
      <c r="B66" s="788" t="s">
        <v>8</v>
      </c>
      <c r="C66" s="788" t="s">
        <v>8</v>
      </c>
      <c r="D66" s="788" t="s">
        <v>8</v>
      </c>
      <c r="E66" s="788" t="s">
        <v>8</v>
      </c>
      <c r="F66" s="788" t="s">
        <v>8</v>
      </c>
      <c r="G66" s="788" t="s">
        <v>8</v>
      </c>
      <c r="H66" s="788" t="s">
        <v>8</v>
      </c>
      <c r="I66" s="788" t="s">
        <v>8</v>
      </c>
      <c r="J66" s="788" t="s">
        <v>8</v>
      </c>
      <c r="K66" s="630" t="s">
        <v>9</v>
      </c>
    </row>
    <row r="67" spans="1:11" ht="15" customHeight="1" x14ac:dyDescent="0.2">
      <c r="A67" s="792" t="s">
        <v>78</v>
      </c>
      <c r="B67" s="788" t="s">
        <v>8</v>
      </c>
      <c r="C67" s="788" t="s">
        <v>8</v>
      </c>
      <c r="D67" s="788" t="s">
        <v>8</v>
      </c>
      <c r="E67" s="788" t="s">
        <v>8</v>
      </c>
      <c r="F67" s="788" t="s">
        <v>8</v>
      </c>
      <c r="G67" s="788" t="s">
        <v>8</v>
      </c>
      <c r="H67" s="788" t="s">
        <v>8</v>
      </c>
      <c r="I67" s="788" t="s">
        <v>8</v>
      </c>
      <c r="J67" s="788" t="s">
        <v>8</v>
      </c>
      <c r="K67" s="630" t="s">
        <v>1016</v>
      </c>
    </row>
    <row r="68" spans="1:11" ht="25.5" x14ac:dyDescent="0.2">
      <c r="A68" s="792" t="s">
        <v>79</v>
      </c>
      <c r="B68" s="788" t="s">
        <v>1708</v>
      </c>
      <c r="C68" s="788" t="s">
        <v>8</v>
      </c>
      <c r="D68" s="788" t="s">
        <v>1155</v>
      </c>
      <c r="E68" s="788" t="s">
        <v>1155</v>
      </c>
      <c r="F68" s="788" t="s">
        <v>8</v>
      </c>
      <c r="G68" s="788" t="s">
        <v>8</v>
      </c>
      <c r="H68" s="788" t="s">
        <v>8</v>
      </c>
      <c r="I68" s="788" t="s">
        <v>8</v>
      </c>
      <c r="J68" s="788" t="s">
        <v>8</v>
      </c>
      <c r="K68" s="630" t="s">
        <v>2063</v>
      </c>
    </row>
    <row r="69" spans="1:11" s="472" customFormat="1" ht="24" x14ac:dyDescent="0.25">
      <c r="A69" s="792" t="s">
        <v>80</v>
      </c>
      <c r="B69" s="788" t="s">
        <v>8</v>
      </c>
      <c r="C69" s="788" t="s">
        <v>8</v>
      </c>
      <c r="D69" s="788" t="s">
        <v>8</v>
      </c>
      <c r="E69" s="788" t="s">
        <v>8</v>
      </c>
      <c r="F69" s="788" t="s">
        <v>8</v>
      </c>
      <c r="G69" s="788" t="s">
        <v>8</v>
      </c>
      <c r="H69" s="788" t="s">
        <v>8</v>
      </c>
      <c r="I69" s="788" t="s">
        <v>8</v>
      </c>
      <c r="J69" s="788" t="s">
        <v>8</v>
      </c>
      <c r="K69" s="630" t="s">
        <v>1017</v>
      </c>
    </row>
    <row r="70" spans="1:11" ht="24" x14ac:dyDescent="0.2">
      <c r="A70" s="903" t="s">
        <v>1179</v>
      </c>
      <c r="B70" s="902" t="s">
        <v>8</v>
      </c>
      <c r="C70" s="902" t="s">
        <v>8</v>
      </c>
      <c r="D70" s="902" t="s">
        <v>11</v>
      </c>
      <c r="E70" s="902" t="s">
        <v>11</v>
      </c>
      <c r="F70" s="904" t="s">
        <v>1889</v>
      </c>
      <c r="G70" s="902" t="s">
        <v>8</v>
      </c>
      <c r="H70" s="902" t="s">
        <v>11</v>
      </c>
      <c r="I70" s="902" t="s">
        <v>8</v>
      </c>
      <c r="J70" s="902" t="s">
        <v>11</v>
      </c>
      <c r="K70" s="633" t="s">
        <v>1064</v>
      </c>
    </row>
    <row r="71" spans="1:11" ht="25.5" x14ac:dyDescent="0.2">
      <c r="A71" s="792" t="s">
        <v>83</v>
      </c>
      <c r="B71" s="788" t="s">
        <v>8</v>
      </c>
      <c r="C71" s="788" t="s">
        <v>8</v>
      </c>
      <c r="D71" s="788" t="s">
        <v>1172</v>
      </c>
      <c r="E71" s="788" t="s">
        <v>1172</v>
      </c>
      <c r="F71" s="788" t="s">
        <v>1172</v>
      </c>
      <c r="G71" s="788" t="s">
        <v>8</v>
      </c>
      <c r="H71" s="788" t="s">
        <v>1172</v>
      </c>
      <c r="I71" s="788" t="s">
        <v>1172</v>
      </c>
      <c r="J71" s="788" t="s">
        <v>1155</v>
      </c>
      <c r="K71" s="629" t="s">
        <v>1709</v>
      </c>
    </row>
    <row r="72" spans="1:11" s="472" customFormat="1" ht="15" customHeight="1" x14ac:dyDescent="0.25">
      <c r="A72" s="792" t="s">
        <v>1180</v>
      </c>
      <c r="B72" s="788" t="s">
        <v>8</v>
      </c>
      <c r="C72" s="788" t="s">
        <v>8</v>
      </c>
      <c r="D72" s="788" t="s">
        <v>8</v>
      </c>
      <c r="E72" s="788" t="s">
        <v>8</v>
      </c>
      <c r="F72" s="788" t="s">
        <v>8</v>
      </c>
      <c r="G72" s="788" t="s">
        <v>8</v>
      </c>
      <c r="H72" s="788" t="s">
        <v>11</v>
      </c>
      <c r="I72" s="788" t="s">
        <v>8</v>
      </c>
      <c r="J72" s="905" t="s">
        <v>8</v>
      </c>
      <c r="K72" s="633" t="s">
        <v>1710</v>
      </c>
    </row>
    <row r="73" spans="1:11" ht="15" customHeight="1" x14ac:dyDescent="0.2">
      <c r="A73" s="792" t="s">
        <v>87</v>
      </c>
      <c r="B73" s="788" t="s">
        <v>8</v>
      </c>
      <c r="C73" s="788" t="s">
        <v>8</v>
      </c>
      <c r="D73" s="788" t="s">
        <v>8</v>
      </c>
      <c r="E73" s="788" t="s">
        <v>8</v>
      </c>
      <c r="F73" s="788" t="s">
        <v>8</v>
      </c>
      <c r="G73" s="788" t="s">
        <v>8</v>
      </c>
      <c r="H73" s="788" t="s">
        <v>8</v>
      </c>
      <c r="I73" s="788" t="s">
        <v>8</v>
      </c>
      <c r="J73" s="788" t="s">
        <v>8</v>
      </c>
      <c r="K73" s="633" t="s">
        <v>9</v>
      </c>
    </row>
    <row r="74" spans="1:11" ht="15" customHeight="1" x14ac:dyDescent="0.2">
      <c r="A74" s="792" t="s">
        <v>88</v>
      </c>
      <c r="B74" s="788" t="s">
        <v>8</v>
      </c>
      <c r="C74" s="788" t="s">
        <v>8</v>
      </c>
      <c r="D74" s="788" t="s">
        <v>8</v>
      </c>
      <c r="E74" s="788" t="s">
        <v>8</v>
      </c>
      <c r="F74" s="788">
        <v>2</v>
      </c>
      <c r="G74" s="788" t="s">
        <v>8</v>
      </c>
      <c r="H74" s="788" t="s">
        <v>8</v>
      </c>
      <c r="I74" s="788" t="s">
        <v>8</v>
      </c>
      <c r="J74" s="788" t="s">
        <v>8</v>
      </c>
      <c r="K74" s="633" t="s">
        <v>9</v>
      </c>
    </row>
    <row r="75" spans="1:11" ht="15" customHeight="1" x14ac:dyDescent="0.2">
      <c r="A75" s="634" t="s">
        <v>89</v>
      </c>
      <c r="B75" s="26" t="s">
        <v>8</v>
      </c>
      <c r="C75" s="26" t="s">
        <v>8</v>
      </c>
      <c r="D75" s="26" t="s">
        <v>8</v>
      </c>
      <c r="E75" s="26" t="s">
        <v>8</v>
      </c>
      <c r="F75" s="26" t="s">
        <v>8</v>
      </c>
      <c r="G75" s="26" t="s">
        <v>8</v>
      </c>
      <c r="H75" s="788" t="s">
        <v>599</v>
      </c>
      <c r="I75" s="26" t="s">
        <v>8</v>
      </c>
      <c r="J75" s="26" t="s">
        <v>8</v>
      </c>
      <c r="K75" s="635" t="s">
        <v>1711</v>
      </c>
    </row>
    <row r="76" spans="1:11" x14ac:dyDescent="0.2">
      <c r="A76" s="1101" t="s">
        <v>143</v>
      </c>
      <c r="B76" s="1101"/>
      <c r="C76" s="1101"/>
      <c r="D76" s="1101"/>
      <c r="E76" s="1101"/>
      <c r="F76" s="1101"/>
      <c r="G76" s="1101"/>
      <c r="H76" s="1101"/>
      <c r="I76" s="1101"/>
      <c r="J76" s="1101"/>
      <c r="K76" s="1101"/>
    </row>
    <row r="78" spans="1:11" x14ac:dyDescent="0.2">
      <c r="A78" s="402"/>
      <c r="B78" s="402"/>
      <c r="C78" s="402"/>
      <c r="D78" s="402"/>
      <c r="E78" s="402"/>
      <c r="F78" s="402"/>
      <c r="G78" s="402"/>
      <c r="H78" s="402"/>
      <c r="I78" s="402"/>
      <c r="J78" s="402"/>
      <c r="K78" s="402"/>
    </row>
    <row r="79" spans="1:11" ht="24.75" customHeight="1" x14ac:dyDescent="0.2">
      <c r="A79" s="402"/>
      <c r="B79" s="402"/>
      <c r="C79" s="402"/>
      <c r="D79" s="402"/>
      <c r="E79" s="402"/>
      <c r="F79" s="402"/>
      <c r="G79" s="402"/>
      <c r="H79" s="402"/>
      <c r="I79" s="402"/>
      <c r="J79" s="402"/>
      <c r="K79" s="402"/>
    </row>
    <row r="80" spans="1:11" ht="24.75" customHeight="1" x14ac:dyDescent="0.2">
      <c r="A80" s="402"/>
      <c r="B80" s="402"/>
      <c r="C80" s="402"/>
      <c r="D80" s="402"/>
      <c r="E80" s="402"/>
      <c r="F80" s="402"/>
      <c r="G80" s="402"/>
      <c r="H80" s="402"/>
      <c r="I80" s="402"/>
      <c r="J80" s="402"/>
      <c r="K80" s="402"/>
    </row>
    <row r="81" spans="1:12" ht="24.75" customHeight="1" x14ac:dyDescent="0.2">
      <c r="A81" s="402"/>
      <c r="B81" s="402"/>
      <c r="C81" s="402"/>
      <c r="D81" s="402"/>
      <c r="E81" s="402"/>
      <c r="F81" s="402"/>
      <c r="G81" s="402"/>
      <c r="H81" s="402"/>
      <c r="I81" s="402"/>
      <c r="J81" s="402"/>
      <c r="K81" s="402"/>
    </row>
    <row r="82" spans="1:12" ht="24.75" customHeight="1" x14ac:dyDescent="0.2">
      <c r="A82" s="402"/>
      <c r="B82" s="402"/>
      <c r="C82" s="402"/>
      <c r="D82" s="402"/>
      <c r="E82" s="402"/>
      <c r="F82" s="402"/>
      <c r="G82" s="402"/>
      <c r="H82" s="402"/>
      <c r="I82" s="402"/>
      <c r="J82" s="402"/>
      <c r="K82" s="402"/>
    </row>
    <row r="83" spans="1:12" ht="24.75" customHeight="1" x14ac:dyDescent="0.2">
      <c r="A83" s="402"/>
      <c r="B83" s="402"/>
      <c r="C83" s="402"/>
      <c r="D83" s="402"/>
      <c r="E83" s="402"/>
      <c r="F83" s="402"/>
      <c r="G83" s="402"/>
      <c r="H83" s="402"/>
      <c r="I83" s="402"/>
      <c r="J83" s="402"/>
      <c r="K83" s="402"/>
    </row>
    <row r="84" spans="1:12" ht="24.75" customHeight="1" x14ac:dyDescent="0.2">
      <c r="A84" s="402"/>
      <c r="B84" s="402"/>
      <c r="C84" s="402"/>
      <c r="D84" s="402"/>
      <c r="E84" s="402"/>
      <c r="F84" s="402"/>
      <c r="G84" s="402"/>
      <c r="H84" s="402"/>
      <c r="I84" s="402"/>
      <c r="J84" s="402"/>
      <c r="K84" s="402"/>
    </row>
    <row r="85" spans="1:12" ht="24.75" customHeight="1" x14ac:dyDescent="0.2">
      <c r="A85" s="402"/>
      <c r="B85" s="402"/>
      <c r="C85" s="402"/>
      <c r="D85" s="402"/>
      <c r="E85" s="402"/>
      <c r="F85" s="402"/>
      <c r="G85" s="402"/>
      <c r="H85" s="402"/>
      <c r="I85" s="402"/>
      <c r="J85" s="402"/>
      <c r="K85" s="402"/>
    </row>
    <row r="86" spans="1:12" ht="24.75" customHeight="1" x14ac:dyDescent="0.2">
      <c r="A86" s="402"/>
      <c r="B86" s="402"/>
      <c r="C86" s="402"/>
      <c r="D86" s="402"/>
      <c r="E86" s="402"/>
      <c r="F86" s="402"/>
      <c r="G86" s="402"/>
      <c r="H86" s="402"/>
      <c r="I86" s="402"/>
      <c r="J86" s="402"/>
      <c r="K86" s="402"/>
    </row>
    <row r="87" spans="1:12" ht="24.75" customHeight="1" x14ac:dyDescent="0.2">
      <c r="A87" s="402"/>
      <c r="B87" s="402"/>
      <c r="C87" s="402"/>
      <c r="D87" s="402"/>
      <c r="E87" s="402"/>
      <c r="F87" s="402"/>
      <c r="G87" s="402"/>
      <c r="H87" s="402"/>
      <c r="I87" s="402"/>
      <c r="J87" s="402"/>
      <c r="K87" s="402"/>
    </row>
    <row r="88" spans="1:12" ht="24.75" customHeight="1" x14ac:dyDescent="0.2">
      <c r="A88" s="402"/>
      <c r="B88" s="402"/>
      <c r="C88" s="402"/>
      <c r="D88" s="402"/>
      <c r="E88" s="402"/>
      <c r="F88" s="402"/>
      <c r="G88" s="402"/>
      <c r="H88" s="402"/>
      <c r="I88" s="402"/>
      <c r="J88" s="402"/>
      <c r="K88" s="402"/>
    </row>
    <row r="89" spans="1:12" ht="24.75" customHeight="1" x14ac:dyDescent="0.2">
      <c r="A89" s="402"/>
      <c r="B89" s="402"/>
      <c r="C89" s="402"/>
      <c r="D89" s="402"/>
      <c r="E89" s="402"/>
      <c r="F89" s="402"/>
      <c r="G89" s="402"/>
      <c r="H89" s="402"/>
      <c r="I89" s="402"/>
      <c r="J89" s="402"/>
      <c r="K89" s="402"/>
      <c r="L89" s="926"/>
    </row>
    <row r="90" spans="1:12" ht="24.75" customHeight="1" x14ac:dyDescent="0.2">
      <c r="A90" s="402"/>
      <c r="B90" s="402"/>
      <c r="C90" s="402"/>
      <c r="D90" s="402"/>
      <c r="E90" s="402"/>
      <c r="F90" s="402"/>
      <c r="G90" s="402"/>
      <c r="H90" s="402"/>
      <c r="I90" s="402"/>
      <c r="J90" s="402"/>
      <c r="K90" s="402"/>
    </row>
    <row r="91" spans="1:12" ht="24.75" customHeight="1" x14ac:dyDescent="0.2">
      <c r="A91" s="402"/>
      <c r="B91" s="402"/>
      <c r="C91" s="402"/>
      <c r="D91" s="402"/>
      <c r="E91" s="402"/>
      <c r="F91" s="402"/>
      <c r="G91" s="402"/>
      <c r="H91" s="402"/>
      <c r="I91" s="402"/>
      <c r="J91" s="402"/>
      <c r="K91" s="402"/>
    </row>
    <row r="92" spans="1:12" ht="24.75" customHeight="1" x14ac:dyDescent="0.2">
      <c r="A92" s="402"/>
      <c r="B92" s="402"/>
      <c r="C92" s="402"/>
      <c r="D92" s="402"/>
      <c r="E92" s="402"/>
      <c r="F92" s="402"/>
      <c r="G92" s="402"/>
      <c r="H92" s="402"/>
      <c r="I92" s="402"/>
      <c r="J92" s="402"/>
      <c r="K92" s="402"/>
    </row>
    <row r="93" spans="1:12" ht="24.75" customHeight="1" x14ac:dyDescent="0.2">
      <c r="A93" s="402"/>
      <c r="B93" s="402"/>
      <c r="C93" s="402"/>
      <c r="D93" s="402"/>
      <c r="E93" s="402"/>
      <c r="F93" s="402"/>
      <c r="G93" s="402"/>
      <c r="H93" s="402"/>
      <c r="I93" s="402"/>
      <c r="J93" s="402"/>
      <c r="K93" s="402"/>
    </row>
    <row r="94" spans="1:12" ht="24.75" customHeight="1" x14ac:dyDescent="0.2">
      <c r="A94" s="402"/>
      <c r="B94" s="402"/>
      <c r="C94" s="402"/>
      <c r="D94" s="402"/>
      <c r="E94" s="402"/>
      <c r="F94" s="402"/>
      <c r="G94" s="402"/>
      <c r="H94" s="402"/>
      <c r="I94" s="402"/>
      <c r="J94" s="402"/>
      <c r="K94" s="402"/>
      <c r="L94" s="926"/>
    </row>
    <row r="95" spans="1:12" ht="24.75" customHeight="1" x14ac:dyDescent="0.2">
      <c r="A95" s="402"/>
      <c r="B95" s="402"/>
      <c r="C95" s="402"/>
      <c r="D95" s="402"/>
      <c r="E95" s="402"/>
      <c r="F95" s="402"/>
      <c r="G95" s="402"/>
      <c r="H95" s="402"/>
      <c r="I95" s="402"/>
      <c r="J95" s="402"/>
      <c r="K95" s="402"/>
    </row>
    <row r="96" spans="1:12" ht="24.75" customHeight="1" x14ac:dyDescent="0.2">
      <c r="A96" s="402"/>
      <c r="B96" s="402"/>
      <c r="C96" s="402"/>
      <c r="D96" s="402"/>
      <c r="E96" s="402"/>
      <c r="F96" s="402"/>
      <c r="G96" s="402"/>
      <c r="H96" s="402"/>
      <c r="I96" s="402"/>
      <c r="J96" s="402"/>
      <c r="K96" s="402"/>
    </row>
    <row r="97" spans="1:11" ht="24.75" customHeight="1" x14ac:dyDescent="0.2">
      <c r="A97" s="402"/>
      <c r="B97" s="402"/>
      <c r="C97" s="402"/>
      <c r="D97" s="402"/>
      <c r="E97" s="402"/>
      <c r="F97" s="402"/>
      <c r="G97" s="402"/>
      <c r="H97" s="402"/>
      <c r="I97" s="402"/>
      <c r="J97" s="402"/>
      <c r="K97" s="402"/>
    </row>
    <row r="98" spans="1:11" ht="24.75" customHeight="1" x14ac:dyDescent="0.2">
      <c r="A98" s="402"/>
      <c r="B98" s="402"/>
      <c r="C98" s="402"/>
      <c r="D98" s="402"/>
      <c r="E98" s="402"/>
      <c r="F98" s="402"/>
      <c r="G98" s="402"/>
      <c r="H98" s="402"/>
      <c r="I98" s="402"/>
      <c r="J98" s="402"/>
      <c r="K98" s="402"/>
    </row>
    <row r="99" spans="1:11" ht="24.75" customHeight="1" x14ac:dyDescent="0.2">
      <c r="A99" s="402"/>
      <c r="B99" s="402"/>
      <c r="C99" s="402"/>
      <c r="D99" s="402"/>
      <c r="E99" s="402"/>
      <c r="F99" s="402"/>
      <c r="G99" s="402"/>
      <c r="H99" s="402"/>
      <c r="I99" s="402"/>
      <c r="J99" s="402"/>
      <c r="K99" s="402"/>
    </row>
    <row r="100" spans="1:11" ht="24.75" customHeight="1" x14ac:dyDescent="0.2">
      <c r="A100" s="402"/>
      <c r="B100" s="402"/>
      <c r="C100" s="402"/>
      <c r="D100" s="402"/>
      <c r="E100" s="402"/>
      <c r="F100" s="402"/>
      <c r="G100" s="402"/>
      <c r="H100" s="402"/>
      <c r="I100" s="402"/>
      <c r="J100" s="402"/>
      <c r="K100" s="402"/>
    </row>
    <row r="101" spans="1:11" ht="24.75" customHeight="1" x14ac:dyDescent="0.2">
      <c r="A101" s="402"/>
      <c r="B101" s="402"/>
      <c r="C101" s="402"/>
      <c r="D101" s="402"/>
      <c r="E101" s="402"/>
      <c r="F101" s="402"/>
      <c r="G101" s="402"/>
      <c r="H101" s="402"/>
      <c r="I101" s="402"/>
      <c r="J101" s="402"/>
      <c r="K101" s="402"/>
    </row>
    <row r="102" spans="1:11" ht="24.75" customHeight="1" x14ac:dyDescent="0.2">
      <c r="A102" s="402"/>
      <c r="B102" s="402"/>
      <c r="C102" s="402"/>
      <c r="D102" s="402"/>
      <c r="E102" s="402"/>
      <c r="F102" s="402"/>
      <c r="G102" s="402"/>
      <c r="H102" s="402"/>
      <c r="I102" s="402"/>
      <c r="J102" s="402"/>
      <c r="K102" s="402"/>
    </row>
    <row r="103" spans="1:11" ht="24.75" customHeight="1" x14ac:dyDescent="0.2">
      <c r="A103" s="402"/>
      <c r="B103" s="402"/>
      <c r="C103" s="402"/>
      <c r="D103" s="402"/>
      <c r="E103" s="402"/>
      <c r="F103" s="402"/>
      <c r="G103" s="402"/>
      <c r="H103" s="402"/>
      <c r="I103" s="402"/>
      <c r="J103" s="402"/>
      <c r="K103" s="402"/>
    </row>
    <row r="104" spans="1:11" ht="24.75" customHeight="1" x14ac:dyDescent="0.2">
      <c r="A104" s="402"/>
      <c r="B104" s="402"/>
      <c r="C104" s="402"/>
      <c r="D104" s="402"/>
      <c r="E104" s="402"/>
      <c r="F104" s="402"/>
      <c r="G104" s="402"/>
      <c r="H104" s="402"/>
      <c r="I104" s="402"/>
      <c r="J104" s="402"/>
      <c r="K104" s="402"/>
    </row>
    <row r="105" spans="1:11" ht="24.75" customHeight="1" x14ac:dyDescent="0.2">
      <c r="A105" s="402"/>
      <c r="B105" s="402"/>
      <c r="C105" s="402"/>
      <c r="D105" s="402"/>
      <c r="E105" s="402"/>
      <c r="F105" s="402"/>
      <c r="G105" s="402"/>
      <c r="H105" s="402"/>
      <c r="I105" s="402"/>
      <c r="J105" s="402"/>
      <c r="K105" s="402"/>
    </row>
    <row r="106" spans="1:11" ht="24.75" customHeight="1" x14ac:dyDescent="0.2">
      <c r="A106" s="402"/>
      <c r="B106" s="402"/>
      <c r="C106" s="402"/>
      <c r="D106" s="402"/>
      <c r="E106" s="402"/>
      <c r="F106" s="402"/>
      <c r="G106" s="402"/>
      <c r="H106" s="402"/>
      <c r="I106" s="402"/>
      <c r="J106" s="402"/>
      <c r="K106" s="402"/>
    </row>
    <row r="107" spans="1:11" ht="24.75" customHeight="1" x14ac:dyDescent="0.2">
      <c r="A107" s="402"/>
      <c r="B107" s="402"/>
      <c r="C107" s="402"/>
      <c r="D107" s="402"/>
      <c r="E107" s="402"/>
      <c r="F107" s="402"/>
      <c r="G107" s="402"/>
      <c r="H107" s="402"/>
      <c r="I107" s="402"/>
      <c r="J107" s="402"/>
      <c r="K107" s="402"/>
    </row>
    <row r="108" spans="1:11" ht="24.75" customHeight="1" x14ac:dyDescent="0.2">
      <c r="A108" s="402"/>
      <c r="B108" s="402"/>
      <c r="C108" s="402"/>
      <c r="D108" s="402"/>
      <c r="E108" s="402"/>
      <c r="F108" s="402"/>
      <c r="G108" s="402"/>
      <c r="H108" s="402"/>
      <c r="I108" s="402"/>
      <c r="J108" s="402"/>
      <c r="K108" s="402"/>
    </row>
    <row r="109" spans="1:11" ht="24.75" customHeight="1" x14ac:dyDescent="0.2">
      <c r="A109" s="402"/>
      <c r="B109" s="402"/>
      <c r="C109" s="402"/>
      <c r="D109" s="402"/>
      <c r="E109" s="402"/>
      <c r="F109" s="402"/>
      <c r="G109" s="402"/>
      <c r="H109" s="402"/>
      <c r="I109" s="402"/>
      <c r="J109" s="402"/>
      <c r="K109" s="402"/>
    </row>
    <row r="110" spans="1:11" ht="24.75" customHeight="1" x14ac:dyDescent="0.2">
      <c r="A110" s="402"/>
      <c r="B110" s="402"/>
      <c r="C110" s="402"/>
      <c r="D110" s="402"/>
      <c r="E110" s="402"/>
      <c r="F110" s="402"/>
      <c r="G110" s="402"/>
      <c r="H110" s="402"/>
      <c r="I110" s="402"/>
      <c r="J110" s="402"/>
      <c r="K110" s="402"/>
    </row>
    <row r="111" spans="1:11" ht="24.75" customHeight="1" x14ac:dyDescent="0.2">
      <c r="A111" s="402"/>
      <c r="B111" s="402"/>
      <c r="C111" s="402"/>
      <c r="D111" s="402"/>
      <c r="E111" s="402"/>
      <c r="F111" s="402"/>
      <c r="G111" s="402"/>
      <c r="H111" s="402"/>
      <c r="I111" s="402"/>
      <c r="J111" s="402"/>
      <c r="K111" s="402"/>
    </row>
    <row r="112" spans="1:11" ht="24.75" customHeight="1" x14ac:dyDescent="0.2">
      <c r="A112" s="402"/>
      <c r="B112" s="402"/>
      <c r="C112" s="402"/>
      <c r="D112" s="402"/>
      <c r="E112" s="402"/>
      <c r="F112" s="402"/>
      <c r="G112" s="402"/>
      <c r="H112" s="402"/>
      <c r="I112" s="402"/>
      <c r="J112" s="402"/>
      <c r="K112" s="402"/>
    </row>
    <row r="113" spans="1:11" ht="31.5" customHeight="1" x14ac:dyDescent="0.2">
      <c r="A113" s="402"/>
      <c r="B113" s="402"/>
      <c r="C113" s="402"/>
      <c r="D113" s="402"/>
      <c r="E113" s="402"/>
      <c r="F113" s="402"/>
      <c r="G113" s="402"/>
      <c r="H113" s="402"/>
      <c r="I113" s="402"/>
      <c r="J113" s="402"/>
      <c r="K113" s="402"/>
    </row>
  </sheetData>
  <customSheetViews>
    <customSheetView guid="{CDACE462-E102-46FB-B7AD-F64470052348}" showPageBreaks="1" printArea="1">
      <selection sqref="A1:K1"/>
      <rowBreaks count="2" manualBreakCount="2">
        <brk id="41" max="16383" man="1"/>
        <brk id="57" max="16383" man="1"/>
      </rowBreaks>
      <pageMargins left="0.7" right="0.7" top="0.75" bottom="0.75" header="0.3" footer="0.3"/>
      <pageSetup orientation="landscape" r:id="rId1"/>
    </customSheetView>
    <customSheetView guid="{637755B1-4BDF-461E-9042-7506CE7F45C7}" showPageBreaks="1" printArea="1">
      <selection activeCell="A58" sqref="A58:K58"/>
      <rowBreaks count="2" manualBreakCount="2">
        <brk id="41" max="16383" man="1"/>
        <brk id="57" max="16383" man="1"/>
      </rowBreaks>
      <pageMargins left="0.7" right="0.7" top="0.75" bottom="0.75" header="0.3" footer="0.3"/>
      <pageSetup orientation="landscape" r:id="rId2"/>
    </customSheetView>
  </customSheetViews>
  <mergeCells count="13">
    <mergeCell ref="A76:K76"/>
    <mergeCell ref="A39:K39"/>
    <mergeCell ref="B40:K40"/>
    <mergeCell ref="B46:K46"/>
    <mergeCell ref="A58:K58"/>
    <mergeCell ref="B59:K59"/>
    <mergeCell ref="B63:K63"/>
    <mergeCell ref="B42:K42"/>
    <mergeCell ref="A1:K1"/>
    <mergeCell ref="B2:K2"/>
    <mergeCell ref="A17:K17"/>
    <mergeCell ref="B18:K18"/>
    <mergeCell ref="B29:K29"/>
  </mergeCells>
  <pageMargins left="0.7" right="0.7" top="0.75" bottom="0.75" header="0.3" footer="0.3"/>
  <pageSetup scale="96" orientation="landscape" r:id="rId3"/>
  <rowBreaks count="3" manualBreakCount="3">
    <brk id="16" max="10" man="1"/>
    <brk id="38" max="16383" man="1"/>
    <brk id="57" max="16383" man="1"/>
  </rowBreaks>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27"/>
  <sheetViews>
    <sheetView zoomScaleNormal="100" zoomScaleSheetLayoutView="115" workbookViewId="0">
      <selection sqref="A1:J1"/>
    </sheetView>
  </sheetViews>
  <sheetFormatPr defaultColWidth="8.85546875" defaultRowHeight="12.75" x14ac:dyDescent="0.2"/>
  <cols>
    <col min="1" max="1" width="14.85546875" style="33" customWidth="1"/>
    <col min="2" max="2" width="12.7109375" style="33" customWidth="1"/>
    <col min="3" max="3" width="9.5703125" style="33" customWidth="1"/>
    <col min="4" max="4" width="10" style="33" customWidth="1"/>
    <col min="5" max="5" width="9.7109375" style="33" customWidth="1"/>
    <col min="6" max="7" width="7.85546875" style="33" customWidth="1"/>
    <col min="8" max="8" width="7.140625" style="33" customWidth="1"/>
    <col min="9" max="9" width="7" style="33" customWidth="1"/>
    <col min="10" max="10" width="35.5703125" style="33" customWidth="1"/>
    <col min="11" max="11" width="8.85546875" style="33"/>
    <col min="12" max="15" width="8.85546875" style="33" hidden="1" customWidth="1"/>
    <col min="16" max="16384" width="8.85546875" style="33"/>
  </cols>
  <sheetData>
    <row r="1" spans="1:14" ht="18.75" customHeight="1" x14ac:dyDescent="0.2">
      <c r="A1" s="1098" t="s">
        <v>1125</v>
      </c>
      <c r="B1" s="1225"/>
      <c r="C1" s="1225"/>
      <c r="D1" s="1225"/>
      <c r="E1" s="1225"/>
      <c r="F1" s="1225"/>
      <c r="G1" s="1225"/>
      <c r="H1" s="1225"/>
      <c r="I1" s="1225"/>
      <c r="J1" s="1226"/>
    </row>
    <row r="2" spans="1:14" x14ac:dyDescent="0.2">
      <c r="A2" s="795"/>
      <c r="B2" s="1287" t="s">
        <v>1018</v>
      </c>
      <c r="C2" s="1287"/>
      <c r="D2" s="1287"/>
      <c r="E2" s="1287"/>
      <c r="F2" s="1287"/>
      <c r="G2" s="1287"/>
      <c r="H2" s="1287"/>
      <c r="I2" s="1287"/>
      <c r="J2" s="1288"/>
    </row>
    <row r="3" spans="1:14" ht="60" x14ac:dyDescent="0.2">
      <c r="A3" s="470" t="s">
        <v>1</v>
      </c>
      <c r="B3" s="22" t="s">
        <v>988</v>
      </c>
      <c r="C3" s="22" t="s">
        <v>1019</v>
      </c>
      <c r="D3" s="22" t="s">
        <v>604</v>
      </c>
      <c r="E3" s="22" t="s">
        <v>605</v>
      </c>
      <c r="F3" s="22" t="s">
        <v>607</v>
      </c>
      <c r="G3" s="22" t="s">
        <v>990</v>
      </c>
      <c r="H3" s="22" t="s">
        <v>992</v>
      </c>
      <c r="I3" s="22" t="s">
        <v>993</v>
      </c>
      <c r="J3" s="23" t="s">
        <v>994</v>
      </c>
    </row>
    <row r="4" spans="1:14" s="468" customFormat="1" ht="63" x14ac:dyDescent="0.25">
      <c r="A4" s="795" t="s">
        <v>7</v>
      </c>
      <c r="B4" s="794" t="s">
        <v>8</v>
      </c>
      <c r="C4" s="794" t="s">
        <v>1385</v>
      </c>
      <c r="D4" s="794" t="s">
        <v>11</v>
      </c>
      <c r="E4" s="794" t="s">
        <v>11</v>
      </c>
      <c r="F4" s="794" t="s">
        <v>8</v>
      </c>
      <c r="G4" s="794" t="s">
        <v>8</v>
      </c>
      <c r="H4" s="794">
        <v>60</v>
      </c>
      <c r="I4" s="794" t="s">
        <v>11</v>
      </c>
      <c r="J4" s="630" t="s">
        <v>1712</v>
      </c>
      <c r="L4" s="468">
        <v>1</v>
      </c>
    </row>
    <row r="5" spans="1:14" s="468" customFormat="1" ht="13.5" x14ac:dyDescent="0.25">
      <c r="A5" s="792" t="s">
        <v>10</v>
      </c>
      <c r="B5" s="788" t="s">
        <v>8</v>
      </c>
      <c r="C5" s="788" t="s">
        <v>8</v>
      </c>
      <c r="D5" s="788" t="s">
        <v>11</v>
      </c>
      <c r="E5" s="788" t="s">
        <v>11</v>
      </c>
      <c r="F5" s="788" t="s">
        <v>8</v>
      </c>
      <c r="G5" s="788" t="s">
        <v>8</v>
      </c>
      <c r="H5" s="788" t="s">
        <v>8</v>
      </c>
      <c r="I5" s="788" t="s">
        <v>11</v>
      </c>
      <c r="J5" s="630" t="s">
        <v>1713</v>
      </c>
      <c r="L5" s="468">
        <v>4</v>
      </c>
    </row>
    <row r="6" spans="1:14" s="468" customFormat="1" ht="13.5" x14ac:dyDescent="0.25">
      <c r="A6" s="792" t="s">
        <v>14</v>
      </c>
      <c r="B6" s="788" t="s">
        <v>8</v>
      </c>
      <c r="C6" s="788" t="s">
        <v>8</v>
      </c>
      <c r="D6" s="788" t="s">
        <v>11</v>
      </c>
      <c r="E6" s="788" t="s">
        <v>597</v>
      </c>
      <c r="F6" s="788" t="s">
        <v>8</v>
      </c>
      <c r="G6" s="788" t="s">
        <v>8</v>
      </c>
      <c r="H6" s="811" t="s">
        <v>1714</v>
      </c>
      <c r="I6" s="788" t="s">
        <v>11</v>
      </c>
      <c r="J6" s="630" t="s">
        <v>1713</v>
      </c>
      <c r="L6" s="468">
        <v>5</v>
      </c>
      <c r="M6" s="468">
        <v>6</v>
      </c>
      <c r="N6" s="468">
        <v>7</v>
      </c>
    </row>
    <row r="7" spans="1:14" s="468" customFormat="1" ht="61.5" x14ac:dyDescent="0.25">
      <c r="A7" s="792" t="s">
        <v>17</v>
      </c>
      <c r="B7" s="788" t="s">
        <v>8</v>
      </c>
      <c r="C7" s="788" t="s">
        <v>11</v>
      </c>
      <c r="D7" s="788" t="s">
        <v>11</v>
      </c>
      <c r="E7" s="788" t="s">
        <v>11</v>
      </c>
      <c r="F7" s="788" t="s">
        <v>1715</v>
      </c>
      <c r="G7" s="788">
        <v>7</v>
      </c>
      <c r="H7" s="788">
        <v>60</v>
      </c>
      <c r="I7" s="788" t="s">
        <v>11</v>
      </c>
      <c r="J7" s="630" t="s">
        <v>1716</v>
      </c>
      <c r="L7" s="468">
        <v>8</v>
      </c>
      <c r="M7" s="468">
        <v>9</v>
      </c>
    </row>
    <row r="8" spans="1:14" s="468" customFormat="1" ht="111" customHeight="1" x14ac:dyDescent="0.25">
      <c r="A8" s="792" t="s">
        <v>135</v>
      </c>
      <c r="B8" s="864" t="s">
        <v>8</v>
      </c>
      <c r="C8" s="864" t="s">
        <v>8</v>
      </c>
      <c r="D8" s="864" t="s">
        <v>11</v>
      </c>
      <c r="E8" s="864" t="s">
        <v>11</v>
      </c>
      <c r="F8" s="864" t="s">
        <v>1020</v>
      </c>
      <c r="G8" s="864" t="s">
        <v>8</v>
      </c>
      <c r="H8" s="864">
        <v>60</v>
      </c>
      <c r="I8" s="864" t="s">
        <v>11</v>
      </c>
      <c r="J8" s="630" t="s">
        <v>1021</v>
      </c>
    </row>
    <row r="9" spans="1:14" s="468" customFormat="1" ht="51" x14ac:dyDescent="0.25">
      <c r="A9" s="792" t="s">
        <v>136</v>
      </c>
      <c r="B9" s="788" t="s">
        <v>8</v>
      </c>
      <c r="C9" s="788" t="s">
        <v>8</v>
      </c>
      <c r="D9" s="788" t="s">
        <v>11</v>
      </c>
      <c r="E9" s="788" t="s">
        <v>11</v>
      </c>
      <c r="F9" s="788" t="s">
        <v>8</v>
      </c>
      <c r="G9" s="788" t="s">
        <v>8</v>
      </c>
      <c r="H9" s="788" t="s">
        <v>8</v>
      </c>
      <c r="I9" s="788" t="s">
        <v>11</v>
      </c>
      <c r="J9" s="630" t="s">
        <v>1717</v>
      </c>
      <c r="K9" s="863"/>
    </row>
    <row r="10" spans="1:14" s="468" customFormat="1" ht="13.5" x14ac:dyDescent="0.25">
      <c r="A10" s="792" t="s">
        <v>1718</v>
      </c>
      <c r="B10" s="788" t="s">
        <v>8</v>
      </c>
      <c r="C10" s="788" t="s">
        <v>11</v>
      </c>
      <c r="D10" s="788" t="s">
        <v>8</v>
      </c>
      <c r="E10" s="788" t="s">
        <v>8</v>
      </c>
      <c r="F10" s="788" t="s">
        <v>8</v>
      </c>
      <c r="G10" s="788" t="s">
        <v>8</v>
      </c>
      <c r="H10" s="788" t="s">
        <v>8</v>
      </c>
      <c r="I10" s="788" t="s">
        <v>11</v>
      </c>
      <c r="J10" s="630" t="s">
        <v>9</v>
      </c>
      <c r="L10" s="468">
        <v>13</v>
      </c>
    </row>
    <row r="11" spans="1:14" s="468" customFormat="1" ht="13.5" x14ac:dyDescent="0.25">
      <c r="A11" s="792" t="s">
        <v>1719</v>
      </c>
      <c r="B11" s="788" t="s">
        <v>8</v>
      </c>
      <c r="C11" s="788" t="s">
        <v>1720</v>
      </c>
      <c r="D11" s="788" t="s">
        <v>8</v>
      </c>
      <c r="E11" s="788" t="s">
        <v>8</v>
      </c>
      <c r="F11" s="788" t="s">
        <v>8</v>
      </c>
      <c r="G11" s="788" t="s">
        <v>8</v>
      </c>
      <c r="H11" s="788" t="s">
        <v>8</v>
      </c>
      <c r="I11" s="788" t="s">
        <v>8</v>
      </c>
      <c r="J11" s="630" t="s">
        <v>1721</v>
      </c>
      <c r="L11" s="468">
        <v>14</v>
      </c>
      <c r="M11" s="468">
        <v>15</v>
      </c>
      <c r="N11" s="468">
        <v>16</v>
      </c>
    </row>
    <row r="12" spans="1:14" x14ac:dyDescent="0.2">
      <c r="A12" s="792" t="s">
        <v>139</v>
      </c>
      <c r="B12" s="788" t="s">
        <v>1022</v>
      </c>
      <c r="C12" s="788" t="s">
        <v>11</v>
      </c>
      <c r="D12" s="788" t="s">
        <v>11</v>
      </c>
      <c r="E12" s="788" t="s">
        <v>11</v>
      </c>
      <c r="F12" s="788">
        <v>12</v>
      </c>
      <c r="G12" s="788">
        <v>4</v>
      </c>
      <c r="H12" s="788">
        <v>60</v>
      </c>
      <c r="I12" s="788" t="s">
        <v>11</v>
      </c>
      <c r="J12" s="629" t="s">
        <v>1023</v>
      </c>
    </row>
    <row r="13" spans="1:14" x14ac:dyDescent="0.2">
      <c r="A13" s="950"/>
      <c r="B13" s="927"/>
      <c r="C13" s="927"/>
      <c r="D13" s="927"/>
      <c r="E13" s="927"/>
      <c r="F13" s="927"/>
      <c r="G13" s="927"/>
      <c r="H13" s="927"/>
      <c r="I13" s="927"/>
      <c r="J13" s="630" t="s">
        <v>1024</v>
      </c>
    </row>
    <row r="14" spans="1:14" ht="13.5" thickBot="1" x14ac:dyDescent="0.25">
      <c r="A14" s="1037"/>
      <c r="B14" s="1034"/>
      <c r="C14" s="1034"/>
      <c r="D14" s="1034"/>
      <c r="E14" s="1034"/>
      <c r="F14" s="1034"/>
      <c r="G14" s="1034"/>
      <c r="H14" s="1034"/>
      <c r="I14" s="1034"/>
      <c r="J14" s="630"/>
    </row>
    <row r="15" spans="1:14" ht="18.75" customHeight="1" x14ac:dyDescent="0.2">
      <c r="A15" s="1098" t="s">
        <v>1125</v>
      </c>
      <c r="B15" s="1225"/>
      <c r="C15" s="1225"/>
      <c r="D15" s="1225"/>
      <c r="E15" s="1225"/>
      <c r="F15" s="1225"/>
      <c r="G15" s="1225"/>
      <c r="H15" s="1225"/>
      <c r="I15" s="1225"/>
      <c r="J15" s="1226"/>
    </row>
    <row r="16" spans="1:14" ht="12.75" customHeight="1" x14ac:dyDescent="0.2">
      <c r="A16" s="796"/>
      <c r="B16" s="1287" t="s">
        <v>1018</v>
      </c>
      <c r="C16" s="1287"/>
      <c r="D16" s="1287"/>
      <c r="E16" s="1287"/>
      <c r="F16" s="1287"/>
      <c r="G16" s="1287"/>
      <c r="H16" s="1287"/>
      <c r="I16" s="1287"/>
      <c r="J16" s="1288"/>
    </row>
    <row r="17" spans="1:14" ht="60" x14ac:dyDescent="0.2">
      <c r="A17" s="470" t="s">
        <v>1</v>
      </c>
      <c r="B17" s="22" t="s">
        <v>988</v>
      </c>
      <c r="C17" s="22" t="s">
        <v>1019</v>
      </c>
      <c r="D17" s="22" t="s">
        <v>604</v>
      </c>
      <c r="E17" s="22" t="s">
        <v>605</v>
      </c>
      <c r="F17" s="22" t="s">
        <v>607</v>
      </c>
      <c r="G17" s="22" t="s">
        <v>990</v>
      </c>
      <c r="H17" s="22" t="s">
        <v>992</v>
      </c>
      <c r="I17" s="22" t="s">
        <v>993</v>
      </c>
      <c r="J17" s="23" t="s">
        <v>994</v>
      </c>
    </row>
    <row r="18" spans="1:14" x14ac:dyDescent="0.2">
      <c r="A18" s="792" t="s">
        <v>31</v>
      </c>
      <c r="B18" s="1282" t="s">
        <v>8</v>
      </c>
      <c r="C18" s="1282" t="s">
        <v>11</v>
      </c>
      <c r="D18" s="1282" t="s">
        <v>11</v>
      </c>
      <c r="E18" s="1282" t="s">
        <v>8</v>
      </c>
      <c r="F18" s="1282" t="s">
        <v>8</v>
      </c>
      <c r="G18" s="1282" t="s">
        <v>8</v>
      </c>
      <c r="H18" s="788" t="s">
        <v>8</v>
      </c>
      <c r="I18" s="1282" t="s">
        <v>11</v>
      </c>
      <c r="J18" s="630" t="s">
        <v>1025</v>
      </c>
      <c r="L18" s="33">
        <v>17</v>
      </c>
    </row>
    <row r="19" spans="1:14" x14ac:dyDescent="0.2">
      <c r="A19" s="792"/>
      <c r="B19" s="1289"/>
      <c r="C19" s="1289"/>
      <c r="D19" s="1289"/>
      <c r="E19" s="1289"/>
      <c r="F19" s="1289"/>
      <c r="G19" s="1289"/>
      <c r="H19" s="791"/>
      <c r="I19" s="1289"/>
      <c r="J19" s="630" t="s">
        <v>1026</v>
      </c>
    </row>
    <row r="20" spans="1:14" ht="24" x14ac:dyDescent="0.2">
      <c r="A20" s="792"/>
      <c r="B20" s="1289"/>
      <c r="C20" s="1289"/>
      <c r="D20" s="1289"/>
      <c r="E20" s="1289"/>
      <c r="F20" s="1289"/>
      <c r="G20" s="1289"/>
      <c r="H20" s="791"/>
      <c r="I20" s="1289"/>
      <c r="J20" s="630" t="s">
        <v>1027</v>
      </c>
    </row>
    <row r="21" spans="1:14" ht="24" x14ac:dyDescent="0.2">
      <c r="A21" s="792"/>
      <c r="B21" s="1289"/>
      <c r="C21" s="1289"/>
      <c r="D21" s="1289"/>
      <c r="E21" s="1289"/>
      <c r="F21" s="1289"/>
      <c r="G21" s="1289"/>
      <c r="H21" s="791"/>
      <c r="I21" s="1289"/>
      <c r="J21" s="630" t="s">
        <v>1028</v>
      </c>
    </row>
    <row r="22" spans="1:14" x14ac:dyDescent="0.2">
      <c r="A22" s="638"/>
      <c r="B22" s="1289"/>
      <c r="C22" s="1289"/>
      <c r="D22" s="1289"/>
      <c r="E22" s="1289"/>
      <c r="F22" s="1289"/>
      <c r="G22" s="1289"/>
      <c r="H22" s="791"/>
      <c r="I22" s="1289"/>
      <c r="J22" s="630" t="s">
        <v>1029</v>
      </c>
    </row>
    <row r="23" spans="1:14" ht="24" x14ac:dyDescent="0.2">
      <c r="A23" s="792" t="s">
        <v>33</v>
      </c>
      <c r="B23" s="788" t="s">
        <v>8</v>
      </c>
      <c r="C23" s="788" t="s">
        <v>8</v>
      </c>
      <c r="D23" s="788" t="s">
        <v>11</v>
      </c>
      <c r="E23" s="788" t="s">
        <v>11</v>
      </c>
      <c r="F23" s="788" t="s">
        <v>8</v>
      </c>
      <c r="G23" s="788" t="s">
        <v>8</v>
      </c>
      <c r="H23" s="788" t="s">
        <v>8</v>
      </c>
      <c r="I23" s="788" t="s">
        <v>11</v>
      </c>
      <c r="J23" s="630" t="s">
        <v>1027</v>
      </c>
    </row>
    <row r="24" spans="1:14" x14ac:dyDescent="0.2">
      <c r="A24" s="792" t="s">
        <v>34</v>
      </c>
      <c r="B24" s="788" t="s">
        <v>8</v>
      </c>
      <c r="C24" s="788" t="s">
        <v>8</v>
      </c>
      <c r="D24" s="788" t="s">
        <v>8</v>
      </c>
      <c r="E24" s="788" t="s">
        <v>8</v>
      </c>
      <c r="F24" s="788" t="s">
        <v>8</v>
      </c>
      <c r="G24" s="788" t="s">
        <v>8</v>
      </c>
      <c r="H24" s="788" t="s">
        <v>8</v>
      </c>
      <c r="I24" s="788" t="s">
        <v>8</v>
      </c>
      <c r="J24" s="629" t="s">
        <v>9</v>
      </c>
    </row>
    <row r="25" spans="1:14" x14ac:dyDescent="0.2">
      <c r="A25" s="792" t="s">
        <v>35</v>
      </c>
      <c r="B25" s="788" t="s">
        <v>8</v>
      </c>
      <c r="C25" s="788" t="s">
        <v>8</v>
      </c>
      <c r="D25" s="788" t="s">
        <v>11</v>
      </c>
      <c r="E25" s="788" t="s">
        <v>11</v>
      </c>
      <c r="F25" s="788" t="s">
        <v>8</v>
      </c>
      <c r="G25" s="788" t="s">
        <v>8</v>
      </c>
      <c r="H25" s="788" t="s">
        <v>8</v>
      </c>
      <c r="I25" s="788" t="s">
        <v>8</v>
      </c>
      <c r="J25" s="629" t="s">
        <v>9</v>
      </c>
    </row>
    <row r="26" spans="1:14" ht="13.5" x14ac:dyDescent="0.2">
      <c r="A26" s="792" t="s">
        <v>37</v>
      </c>
      <c r="B26" s="788" t="s">
        <v>8</v>
      </c>
      <c r="C26" s="788" t="s">
        <v>8</v>
      </c>
      <c r="D26" s="788" t="s">
        <v>1270</v>
      </c>
      <c r="E26" s="788" t="s">
        <v>1722</v>
      </c>
      <c r="F26" s="788" t="s">
        <v>8</v>
      </c>
      <c r="G26" s="788" t="s">
        <v>8</v>
      </c>
      <c r="H26" s="788" t="s">
        <v>8</v>
      </c>
      <c r="I26" s="788" t="s">
        <v>11</v>
      </c>
      <c r="J26" s="630" t="s">
        <v>1723</v>
      </c>
      <c r="L26" s="33">
        <v>18</v>
      </c>
      <c r="M26" s="33">
        <v>19</v>
      </c>
      <c r="N26" s="33">
        <v>20</v>
      </c>
    </row>
    <row r="27" spans="1:14" ht="13.5" x14ac:dyDescent="0.2">
      <c r="A27" s="792"/>
      <c r="B27" s="788"/>
      <c r="C27" s="788"/>
      <c r="D27" s="788"/>
      <c r="E27" s="788"/>
      <c r="F27" s="788"/>
      <c r="G27" s="788"/>
      <c r="H27" s="788"/>
      <c r="I27" s="788"/>
      <c r="J27" s="630" t="s">
        <v>1724</v>
      </c>
    </row>
    <row r="28" spans="1:14" ht="13.5" x14ac:dyDescent="0.2">
      <c r="A28" s="792" t="s">
        <v>40</v>
      </c>
      <c r="B28" s="788" t="s">
        <v>1725</v>
      </c>
      <c r="C28" s="788" t="s">
        <v>1726</v>
      </c>
      <c r="D28" s="865" t="s">
        <v>1726</v>
      </c>
      <c r="E28" s="788" t="s">
        <v>8</v>
      </c>
      <c r="F28" s="788" t="s">
        <v>8</v>
      </c>
      <c r="G28" s="788" t="s">
        <v>8</v>
      </c>
      <c r="H28" s="788" t="s">
        <v>8</v>
      </c>
      <c r="I28" s="865" t="s">
        <v>1726</v>
      </c>
      <c r="J28" s="629" t="s">
        <v>1727</v>
      </c>
      <c r="L28" s="33">
        <v>21</v>
      </c>
      <c r="M28" s="33">
        <v>22</v>
      </c>
      <c r="N28" s="33" t="s">
        <v>1030</v>
      </c>
    </row>
    <row r="29" spans="1:14" x14ac:dyDescent="0.2">
      <c r="A29" s="1286" t="s">
        <v>41</v>
      </c>
      <c r="B29" s="1282" t="s">
        <v>8</v>
      </c>
      <c r="C29" s="1282" t="s">
        <v>8</v>
      </c>
      <c r="D29" s="1282" t="s">
        <v>11</v>
      </c>
      <c r="E29" s="1282" t="s">
        <v>11</v>
      </c>
      <c r="F29" s="1282" t="s">
        <v>8</v>
      </c>
      <c r="G29" s="1282" t="s">
        <v>8</v>
      </c>
      <c r="H29" s="788" t="s">
        <v>8</v>
      </c>
      <c r="I29" s="1282" t="s">
        <v>11</v>
      </c>
      <c r="J29" s="630" t="s">
        <v>1031</v>
      </c>
    </row>
    <row r="30" spans="1:14" x14ac:dyDescent="0.2">
      <c r="A30" s="1286"/>
      <c r="B30" s="1282"/>
      <c r="C30" s="1282"/>
      <c r="D30" s="1282"/>
      <c r="E30" s="1282"/>
      <c r="F30" s="1282"/>
      <c r="G30" s="1282"/>
      <c r="H30" s="788"/>
      <c r="I30" s="1282"/>
      <c r="J30" s="630" t="s">
        <v>1025</v>
      </c>
    </row>
    <row r="31" spans="1:14" x14ac:dyDescent="0.2">
      <c r="A31" s="1286"/>
      <c r="B31" s="1282"/>
      <c r="C31" s="1282"/>
      <c r="D31" s="1282"/>
      <c r="E31" s="1282"/>
      <c r="F31" s="1282"/>
      <c r="G31" s="1282"/>
      <c r="H31" s="788"/>
      <c r="I31" s="1282"/>
      <c r="J31" s="630" t="s">
        <v>1026</v>
      </c>
    </row>
    <row r="32" spans="1:14" ht="13.5" x14ac:dyDescent="0.2">
      <c r="A32" s="1286"/>
      <c r="B32" s="1282"/>
      <c r="C32" s="1282"/>
      <c r="D32" s="1282"/>
      <c r="E32" s="1282"/>
      <c r="F32" s="1282"/>
      <c r="G32" s="1282"/>
      <c r="H32" s="788"/>
      <c r="I32" s="1282"/>
      <c r="J32" s="630" t="s">
        <v>1713</v>
      </c>
      <c r="L32" s="33">
        <v>24</v>
      </c>
    </row>
    <row r="33" spans="1:12" ht="24" x14ac:dyDescent="0.2">
      <c r="A33" s="792" t="s">
        <v>42</v>
      </c>
      <c r="B33" s="788" t="s">
        <v>8</v>
      </c>
      <c r="C33" s="788" t="s">
        <v>8</v>
      </c>
      <c r="D33" s="788" t="s">
        <v>11</v>
      </c>
      <c r="E33" s="788" t="s">
        <v>11</v>
      </c>
      <c r="F33" s="788" t="s">
        <v>8</v>
      </c>
      <c r="G33" s="788" t="s">
        <v>8</v>
      </c>
      <c r="H33" s="788" t="s">
        <v>8</v>
      </c>
      <c r="I33" s="788" t="s">
        <v>11</v>
      </c>
      <c r="J33" s="630" t="s">
        <v>1032</v>
      </c>
    </row>
    <row r="34" spans="1:12" ht="25.5" customHeight="1" x14ac:dyDescent="0.2">
      <c r="A34" s="792" t="s">
        <v>44</v>
      </c>
      <c r="B34" s="788" t="s">
        <v>8</v>
      </c>
      <c r="C34" s="788" t="s">
        <v>11</v>
      </c>
      <c r="D34" s="788" t="s">
        <v>11</v>
      </c>
      <c r="E34" s="788" t="s">
        <v>11</v>
      </c>
      <c r="F34" s="788" t="s">
        <v>8</v>
      </c>
      <c r="G34" s="788" t="s">
        <v>8</v>
      </c>
      <c r="H34" s="788" t="s">
        <v>8</v>
      </c>
      <c r="I34" s="788" t="s">
        <v>11</v>
      </c>
      <c r="J34" s="630" t="s">
        <v>1033</v>
      </c>
    </row>
    <row r="35" spans="1:12" ht="25.5" x14ac:dyDescent="0.2">
      <c r="A35" s="792"/>
      <c r="B35" s="788"/>
      <c r="C35" s="788"/>
      <c r="D35" s="788"/>
      <c r="E35" s="788"/>
      <c r="F35" s="788"/>
      <c r="G35" s="788"/>
      <c r="H35" s="788"/>
      <c r="I35" s="788"/>
      <c r="J35" s="630" t="s">
        <v>1728</v>
      </c>
      <c r="L35" s="33">
        <v>25</v>
      </c>
    </row>
    <row r="36" spans="1:12" ht="36" x14ac:dyDescent="0.2">
      <c r="A36" s="792"/>
      <c r="B36" s="788"/>
      <c r="C36" s="788"/>
      <c r="D36" s="788"/>
      <c r="E36" s="788"/>
      <c r="F36" s="788"/>
      <c r="G36" s="788"/>
      <c r="H36" s="788"/>
      <c r="I36" s="788"/>
      <c r="J36" s="630" t="s">
        <v>1034</v>
      </c>
    </row>
    <row r="37" spans="1:12" x14ac:dyDescent="0.2">
      <c r="A37" s="1286" t="s">
        <v>46</v>
      </c>
      <c r="B37" s="1282" t="s">
        <v>8</v>
      </c>
      <c r="C37" s="1282" t="s">
        <v>11</v>
      </c>
      <c r="D37" s="1282" t="s">
        <v>11</v>
      </c>
      <c r="E37" s="1282" t="s">
        <v>11</v>
      </c>
      <c r="F37" s="1282" t="s">
        <v>8</v>
      </c>
      <c r="G37" s="1282" t="s">
        <v>8</v>
      </c>
      <c r="H37" s="1282" t="s">
        <v>8</v>
      </c>
      <c r="I37" s="1282" t="s">
        <v>11</v>
      </c>
      <c r="J37" s="630" t="s">
        <v>1031</v>
      </c>
    </row>
    <row r="38" spans="1:12" x14ac:dyDescent="0.2">
      <c r="A38" s="1286"/>
      <c r="B38" s="1282"/>
      <c r="C38" s="1282"/>
      <c r="D38" s="1282"/>
      <c r="E38" s="1282"/>
      <c r="F38" s="1282"/>
      <c r="G38" s="1282"/>
      <c r="H38" s="1282"/>
      <c r="I38" s="1282"/>
      <c r="J38" s="630" t="s">
        <v>1025</v>
      </c>
    </row>
    <row r="39" spans="1:12" x14ac:dyDescent="0.2">
      <c r="A39" s="1286"/>
      <c r="B39" s="1282"/>
      <c r="C39" s="1282"/>
      <c r="D39" s="1282"/>
      <c r="E39" s="1282"/>
      <c r="F39" s="1282"/>
      <c r="G39" s="1282"/>
      <c r="H39" s="1282"/>
      <c r="I39" s="1282"/>
      <c r="J39" s="630" t="s">
        <v>1026</v>
      </c>
    </row>
    <row r="40" spans="1:12" ht="13.5" x14ac:dyDescent="0.2">
      <c r="A40" s="1286"/>
      <c r="B40" s="1282"/>
      <c r="C40" s="1282"/>
      <c r="D40" s="1282"/>
      <c r="E40" s="1282"/>
      <c r="F40" s="1282"/>
      <c r="G40" s="1282"/>
      <c r="H40" s="1282"/>
      <c r="I40" s="1282"/>
      <c r="J40" s="630" t="s">
        <v>1729</v>
      </c>
      <c r="L40" s="33">
        <v>26</v>
      </c>
    </row>
    <row r="41" spans="1:12" ht="24" x14ac:dyDescent="0.2">
      <c r="A41" s="1286"/>
      <c r="B41" s="1282"/>
      <c r="C41" s="1282"/>
      <c r="D41" s="1282"/>
      <c r="E41" s="1282"/>
      <c r="F41" s="1282"/>
      <c r="G41" s="1282"/>
      <c r="H41" s="1282"/>
      <c r="I41" s="1282"/>
      <c r="J41" s="630" t="s">
        <v>1035</v>
      </c>
    </row>
    <row r="42" spans="1:12" ht="26.25" customHeight="1" x14ac:dyDescent="0.2">
      <c r="A42" s="1286"/>
      <c r="B42" s="1282"/>
      <c r="C42" s="1282"/>
      <c r="D42" s="1282"/>
      <c r="E42" s="1282"/>
      <c r="F42" s="1282"/>
      <c r="G42" s="1282"/>
      <c r="H42" s="1282"/>
      <c r="I42" s="1282"/>
      <c r="J42" s="630" t="s">
        <v>1036</v>
      </c>
    </row>
    <row r="43" spans="1:12" s="491" customFormat="1" ht="13.5" thickBot="1" x14ac:dyDescent="0.25">
      <c r="A43" s="950"/>
      <c r="B43" s="927"/>
      <c r="C43" s="927"/>
      <c r="D43" s="927"/>
      <c r="E43" s="927"/>
      <c r="F43" s="927"/>
      <c r="G43" s="927"/>
      <c r="H43" s="927"/>
      <c r="I43" s="927"/>
      <c r="J43" s="908"/>
    </row>
    <row r="44" spans="1:12" ht="18.75" customHeight="1" x14ac:dyDescent="0.2">
      <c r="A44" s="1098" t="s">
        <v>1125</v>
      </c>
      <c r="B44" s="1225"/>
      <c r="C44" s="1225"/>
      <c r="D44" s="1225"/>
      <c r="E44" s="1225"/>
      <c r="F44" s="1225"/>
      <c r="G44" s="1225"/>
      <c r="H44" s="1225"/>
      <c r="I44" s="1225"/>
      <c r="J44" s="1226"/>
    </row>
    <row r="45" spans="1:12" ht="12.75" customHeight="1" x14ac:dyDescent="0.2">
      <c r="A45" s="796"/>
      <c r="B45" s="1287" t="s">
        <v>1018</v>
      </c>
      <c r="C45" s="1287"/>
      <c r="D45" s="1287"/>
      <c r="E45" s="1287"/>
      <c r="F45" s="1287"/>
      <c r="G45" s="1287"/>
      <c r="H45" s="1287"/>
      <c r="I45" s="1287"/>
      <c r="J45" s="1288"/>
    </row>
    <row r="46" spans="1:12" ht="60" x14ac:dyDescent="0.2">
      <c r="A46" s="470" t="s">
        <v>1</v>
      </c>
      <c r="B46" s="22" t="s">
        <v>988</v>
      </c>
      <c r="C46" s="22" t="s">
        <v>1019</v>
      </c>
      <c r="D46" s="22" t="s">
        <v>604</v>
      </c>
      <c r="E46" s="22" t="s">
        <v>605</v>
      </c>
      <c r="F46" s="22" t="s">
        <v>607</v>
      </c>
      <c r="G46" s="22" t="s">
        <v>990</v>
      </c>
      <c r="H46" s="22" t="s">
        <v>992</v>
      </c>
      <c r="I46" s="22" t="s">
        <v>993</v>
      </c>
      <c r="J46" s="23" t="s">
        <v>994</v>
      </c>
    </row>
    <row r="47" spans="1:12" ht="24" x14ac:dyDescent="0.2">
      <c r="A47" s="792" t="s">
        <v>47</v>
      </c>
      <c r="B47" s="788" t="s">
        <v>1037</v>
      </c>
      <c r="C47" s="788" t="s">
        <v>8</v>
      </c>
      <c r="D47" s="788" t="s">
        <v>11</v>
      </c>
      <c r="E47" s="788" t="s">
        <v>11</v>
      </c>
      <c r="F47" s="788" t="s">
        <v>8</v>
      </c>
      <c r="G47" s="788">
        <v>7</v>
      </c>
      <c r="H47" s="788" t="s">
        <v>8</v>
      </c>
      <c r="I47" s="788" t="s">
        <v>11</v>
      </c>
      <c r="J47" s="629" t="s">
        <v>1038</v>
      </c>
    </row>
    <row r="48" spans="1:12" x14ac:dyDescent="0.2">
      <c r="A48" s="792" t="s">
        <v>48</v>
      </c>
      <c r="B48" s="788" t="s">
        <v>8</v>
      </c>
      <c r="C48" s="788" t="s">
        <v>11</v>
      </c>
      <c r="D48" s="788" t="s">
        <v>8</v>
      </c>
      <c r="E48" s="788" t="s">
        <v>8</v>
      </c>
      <c r="F48" s="788" t="s">
        <v>8</v>
      </c>
      <c r="G48" s="788" t="s">
        <v>8</v>
      </c>
      <c r="H48" s="788" t="s">
        <v>8</v>
      </c>
      <c r="I48" s="788" t="s">
        <v>8</v>
      </c>
      <c r="J48" s="630" t="s">
        <v>1026</v>
      </c>
    </row>
    <row r="49" spans="1:13" x14ac:dyDescent="0.2">
      <c r="A49" s="792"/>
      <c r="B49" s="788"/>
      <c r="C49" s="788"/>
      <c r="D49" s="788"/>
      <c r="E49" s="788"/>
      <c r="F49" s="788"/>
      <c r="G49" s="788"/>
      <c r="H49" s="788"/>
      <c r="I49" s="788"/>
      <c r="J49" s="630" t="s">
        <v>1039</v>
      </c>
    </row>
    <row r="50" spans="1:13" x14ac:dyDescent="0.2">
      <c r="A50" s="792" t="s">
        <v>51</v>
      </c>
      <c r="B50" s="788"/>
      <c r="C50" s="788"/>
      <c r="D50" s="788"/>
      <c r="E50" s="788"/>
      <c r="F50" s="788"/>
      <c r="G50" s="788"/>
      <c r="H50" s="788"/>
      <c r="I50" s="788"/>
      <c r="J50" s="630"/>
    </row>
    <row r="51" spans="1:13" ht="13.5" x14ac:dyDescent="0.2">
      <c r="A51" s="793" t="s">
        <v>1158</v>
      </c>
      <c r="B51" s="788" t="s">
        <v>9</v>
      </c>
      <c r="C51" s="788" t="s">
        <v>9</v>
      </c>
      <c r="D51" s="788" t="s">
        <v>9</v>
      </c>
      <c r="E51" s="788" t="s">
        <v>9</v>
      </c>
      <c r="F51" s="788" t="s">
        <v>9</v>
      </c>
      <c r="G51" s="788" t="s">
        <v>9</v>
      </c>
      <c r="H51" s="788" t="s">
        <v>9</v>
      </c>
      <c r="I51" s="788" t="s">
        <v>9</v>
      </c>
      <c r="J51" s="633" t="s">
        <v>9</v>
      </c>
      <c r="L51" s="33" t="s">
        <v>1040</v>
      </c>
      <c r="M51" s="33" t="s">
        <v>1041</v>
      </c>
    </row>
    <row r="52" spans="1:13" ht="13.5" x14ac:dyDescent="0.2">
      <c r="A52" s="793" t="s">
        <v>463</v>
      </c>
      <c r="B52" s="788" t="s">
        <v>1651</v>
      </c>
      <c r="C52" s="865" t="s">
        <v>1651</v>
      </c>
      <c r="D52" s="788" t="s">
        <v>1181</v>
      </c>
      <c r="E52" s="788" t="s">
        <v>1181</v>
      </c>
      <c r="F52" s="788" t="s">
        <v>1181</v>
      </c>
      <c r="G52" s="788" t="s">
        <v>1181</v>
      </c>
      <c r="H52" s="788" t="s">
        <v>1181</v>
      </c>
      <c r="I52" s="788" t="s">
        <v>8</v>
      </c>
      <c r="J52" s="630" t="s">
        <v>1651</v>
      </c>
      <c r="L52" s="33" t="s">
        <v>39</v>
      </c>
      <c r="M52" s="33" t="s">
        <v>1042</v>
      </c>
    </row>
    <row r="53" spans="1:13" s="468" customFormat="1" x14ac:dyDescent="0.25">
      <c r="A53" s="792" t="s">
        <v>52</v>
      </c>
      <c r="B53" s="788" t="s">
        <v>8</v>
      </c>
      <c r="C53" s="788" t="s">
        <v>8</v>
      </c>
      <c r="D53" s="788" t="s">
        <v>8</v>
      </c>
      <c r="E53" s="788" t="s">
        <v>8</v>
      </c>
      <c r="F53" s="788" t="s">
        <v>8</v>
      </c>
      <c r="G53" s="788" t="s">
        <v>8</v>
      </c>
      <c r="H53" s="788" t="s">
        <v>8</v>
      </c>
      <c r="I53" s="788" t="s">
        <v>8</v>
      </c>
      <c r="J53" s="630" t="s">
        <v>9</v>
      </c>
    </row>
    <row r="54" spans="1:13" x14ac:dyDescent="0.2">
      <c r="A54" s="1286" t="s">
        <v>55</v>
      </c>
      <c r="B54" s="1282" t="s">
        <v>1732</v>
      </c>
      <c r="C54" s="1282" t="s">
        <v>8</v>
      </c>
      <c r="D54" s="1282" t="s">
        <v>11</v>
      </c>
      <c r="E54" s="1282" t="s">
        <v>11</v>
      </c>
      <c r="F54" s="1282" t="s">
        <v>8</v>
      </c>
      <c r="G54" s="1282" t="s">
        <v>8</v>
      </c>
      <c r="H54" s="1282" t="s">
        <v>8</v>
      </c>
      <c r="I54" s="1282" t="s">
        <v>1280</v>
      </c>
      <c r="J54" s="630" t="s">
        <v>1025</v>
      </c>
      <c r="L54" s="33">
        <v>29</v>
      </c>
      <c r="M54" s="33">
        <v>30</v>
      </c>
    </row>
    <row r="55" spans="1:13" ht="24" x14ac:dyDescent="0.2">
      <c r="A55" s="1286"/>
      <c r="B55" s="1282"/>
      <c r="C55" s="1282"/>
      <c r="D55" s="1282"/>
      <c r="E55" s="1282"/>
      <c r="F55" s="1282"/>
      <c r="G55" s="1282"/>
      <c r="H55" s="1282"/>
      <c r="I55" s="1282"/>
      <c r="J55" s="630" t="s">
        <v>1043</v>
      </c>
    </row>
    <row r="56" spans="1:13" x14ac:dyDescent="0.2">
      <c r="A56" s="1286"/>
      <c r="B56" s="1282"/>
      <c r="C56" s="1282"/>
      <c r="D56" s="1282"/>
      <c r="E56" s="1282"/>
      <c r="F56" s="1282"/>
      <c r="G56" s="1282"/>
      <c r="H56" s="1282"/>
      <c r="I56" s="1282"/>
      <c r="J56" s="630" t="s">
        <v>1023</v>
      </c>
    </row>
    <row r="57" spans="1:13" ht="16.5" customHeight="1" x14ac:dyDescent="0.2">
      <c r="A57" s="792"/>
      <c r="B57" s="788"/>
      <c r="C57" s="788"/>
      <c r="D57" s="788"/>
      <c r="E57" s="788"/>
      <c r="F57" s="788"/>
      <c r="G57" s="788"/>
      <c r="H57" s="788"/>
      <c r="I57" s="788"/>
      <c r="J57" s="630" t="s">
        <v>1044</v>
      </c>
    </row>
    <row r="58" spans="1:13" x14ac:dyDescent="0.2">
      <c r="A58" s="1286" t="s">
        <v>56</v>
      </c>
      <c r="B58" s="1282" t="s">
        <v>8</v>
      </c>
      <c r="C58" s="1282" t="s">
        <v>8</v>
      </c>
      <c r="D58" s="1282" t="s">
        <v>11</v>
      </c>
      <c r="E58" s="1282" t="s">
        <v>1722</v>
      </c>
      <c r="F58" s="1282" t="s">
        <v>8</v>
      </c>
      <c r="G58" s="1282" t="s">
        <v>8</v>
      </c>
      <c r="H58" s="1290" t="s">
        <v>1733</v>
      </c>
      <c r="I58" s="1282" t="s">
        <v>8</v>
      </c>
      <c r="J58" s="630" t="s">
        <v>1026</v>
      </c>
      <c r="L58" s="33">
        <v>31</v>
      </c>
      <c r="M58" s="33">
        <v>32</v>
      </c>
    </row>
    <row r="59" spans="1:13" ht="24" x14ac:dyDescent="0.2">
      <c r="A59" s="1286"/>
      <c r="B59" s="1282"/>
      <c r="C59" s="1282"/>
      <c r="D59" s="1282"/>
      <c r="E59" s="1282"/>
      <c r="F59" s="1282"/>
      <c r="G59" s="1282"/>
      <c r="H59" s="1282"/>
      <c r="I59" s="1282"/>
      <c r="J59" s="630" t="s">
        <v>1035</v>
      </c>
    </row>
    <row r="60" spans="1:13" ht="37.5" x14ac:dyDescent="0.2">
      <c r="A60" s="792" t="s">
        <v>57</v>
      </c>
      <c r="B60" s="788" t="s">
        <v>8</v>
      </c>
      <c r="C60" s="788" t="s">
        <v>8</v>
      </c>
      <c r="D60" s="788" t="s">
        <v>8</v>
      </c>
      <c r="E60" s="788" t="s">
        <v>8</v>
      </c>
      <c r="F60" s="788" t="s">
        <v>8</v>
      </c>
      <c r="G60" s="788" t="s">
        <v>8</v>
      </c>
      <c r="H60" s="788" t="s">
        <v>8</v>
      </c>
      <c r="I60" s="788" t="s">
        <v>11</v>
      </c>
      <c r="J60" s="630" t="s">
        <v>1730</v>
      </c>
      <c r="L60" s="33">
        <v>33</v>
      </c>
    </row>
    <row r="61" spans="1:13" ht="24" x14ac:dyDescent="0.2">
      <c r="A61" s="792" t="s">
        <v>58</v>
      </c>
      <c r="B61" s="788" t="s">
        <v>8</v>
      </c>
      <c r="C61" s="788" t="s">
        <v>8</v>
      </c>
      <c r="D61" s="788" t="s">
        <v>11</v>
      </c>
      <c r="E61" s="788" t="s">
        <v>11</v>
      </c>
      <c r="F61" s="788" t="s">
        <v>8</v>
      </c>
      <c r="G61" s="788" t="s">
        <v>8</v>
      </c>
      <c r="H61" s="788" t="s">
        <v>8</v>
      </c>
      <c r="I61" s="788" t="s">
        <v>11</v>
      </c>
      <c r="J61" s="629" t="s">
        <v>1045</v>
      </c>
    </row>
    <row r="62" spans="1:13" x14ac:dyDescent="0.2">
      <c r="A62" s="792" t="s">
        <v>59</v>
      </c>
      <c r="B62" s="788"/>
      <c r="C62" s="788"/>
      <c r="D62" s="788"/>
      <c r="E62" s="788"/>
      <c r="F62" s="788"/>
      <c r="G62" s="788"/>
      <c r="H62" s="788"/>
      <c r="I62" s="788"/>
      <c r="J62" s="629"/>
    </row>
    <row r="63" spans="1:13" ht="24" x14ac:dyDescent="0.2">
      <c r="A63" s="793" t="s">
        <v>609</v>
      </c>
      <c r="B63" s="788" t="s">
        <v>8</v>
      </c>
      <c r="C63" s="788" t="s">
        <v>8</v>
      </c>
      <c r="D63" s="788" t="s">
        <v>1181</v>
      </c>
      <c r="E63" s="788" t="s">
        <v>1181</v>
      </c>
      <c r="F63" s="788" t="s">
        <v>1181</v>
      </c>
      <c r="G63" s="788" t="s">
        <v>1181</v>
      </c>
      <c r="H63" s="788" t="s">
        <v>1181</v>
      </c>
      <c r="I63" s="788" t="s">
        <v>1181</v>
      </c>
      <c r="J63" s="630" t="s">
        <v>9</v>
      </c>
    </row>
    <row r="64" spans="1:13" ht="30" customHeight="1" x14ac:dyDescent="0.2">
      <c r="A64" s="793" t="s">
        <v>861</v>
      </c>
      <c r="B64" s="788" t="s">
        <v>9</v>
      </c>
      <c r="C64" s="788" t="s">
        <v>9</v>
      </c>
      <c r="D64" s="788" t="s">
        <v>9</v>
      </c>
      <c r="E64" s="788" t="s">
        <v>9</v>
      </c>
      <c r="F64" s="788" t="s">
        <v>9</v>
      </c>
      <c r="G64" s="788" t="s">
        <v>9</v>
      </c>
      <c r="H64" s="788" t="s">
        <v>9</v>
      </c>
      <c r="I64" s="788" t="s">
        <v>9</v>
      </c>
      <c r="J64" s="630" t="s">
        <v>9</v>
      </c>
    </row>
    <row r="65" spans="1:15" ht="13.5" x14ac:dyDescent="0.2">
      <c r="A65" s="792" t="s">
        <v>60</v>
      </c>
      <c r="B65" s="788" t="s">
        <v>8</v>
      </c>
      <c r="C65" s="788" t="s">
        <v>8</v>
      </c>
      <c r="D65" s="788" t="s">
        <v>11</v>
      </c>
      <c r="E65" s="788" t="s">
        <v>11</v>
      </c>
      <c r="F65" s="811" t="s">
        <v>1734</v>
      </c>
      <c r="G65" s="788" t="s">
        <v>8</v>
      </c>
      <c r="H65" s="788">
        <v>60</v>
      </c>
      <c r="I65" s="788" t="s">
        <v>11</v>
      </c>
      <c r="J65" s="630" t="s">
        <v>1046</v>
      </c>
      <c r="L65" s="33">
        <v>34</v>
      </c>
      <c r="M65" s="33">
        <v>35</v>
      </c>
    </row>
    <row r="66" spans="1:15" ht="13.5" x14ac:dyDescent="0.2">
      <c r="A66" s="792"/>
      <c r="B66" s="788"/>
      <c r="C66" s="788"/>
      <c r="D66" s="788"/>
      <c r="E66" s="788"/>
      <c r="F66" s="788"/>
      <c r="G66" s="788"/>
      <c r="H66" s="788"/>
      <c r="I66" s="788"/>
      <c r="J66" s="630" t="s">
        <v>1735</v>
      </c>
    </row>
    <row r="67" spans="1:15" ht="24" x14ac:dyDescent="0.2">
      <c r="A67" s="792"/>
      <c r="B67" s="788"/>
      <c r="C67" s="788"/>
      <c r="D67" s="788"/>
      <c r="E67" s="788"/>
      <c r="F67" s="788"/>
      <c r="G67" s="788"/>
      <c r="H67" s="788"/>
      <c r="I67" s="788"/>
      <c r="J67" s="630" t="s">
        <v>1047</v>
      </c>
      <c r="L67" s="33">
        <v>36</v>
      </c>
    </row>
    <row r="68" spans="1:15" ht="15" customHeight="1" x14ac:dyDescent="0.2">
      <c r="A68" s="950"/>
      <c r="B68" s="927"/>
      <c r="C68" s="927"/>
      <c r="D68" s="927"/>
      <c r="E68" s="927"/>
      <c r="F68" s="927"/>
      <c r="G68" s="927"/>
      <c r="H68" s="927"/>
      <c r="I68" s="927"/>
      <c r="J68" s="630" t="s">
        <v>1039</v>
      </c>
    </row>
    <row r="69" spans="1:15" ht="13.5" thickBot="1" x14ac:dyDescent="0.25">
      <c r="A69" s="1037"/>
      <c r="B69" s="1034"/>
      <c r="C69" s="1034"/>
      <c r="D69" s="1034"/>
      <c r="E69" s="1034"/>
      <c r="F69" s="1034"/>
      <c r="G69" s="1034"/>
      <c r="H69" s="1034"/>
      <c r="I69" s="1034"/>
      <c r="J69" s="630"/>
    </row>
    <row r="70" spans="1:15" ht="18.75" customHeight="1" x14ac:dyDescent="0.2">
      <c r="A70" s="1098" t="s">
        <v>1125</v>
      </c>
      <c r="B70" s="1225"/>
      <c r="C70" s="1225"/>
      <c r="D70" s="1225"/>
      <c r="E70" s="1225"/>
      <c r="F70" s="1225"/>
      <c r="G70" s="1225"/>
      <c r="H70" s="1225"/>
      <c r="I70" s="1225"/>
      <c r="J70" s="1226"/>
    </row>
    <row r="71" spans="1:15" ht="12.75" customHeight="1" x14ac:dyDescent="0.2">
      <c r="A71" s="796"/>
      <c r="B71" s="1287" t="s">
        <v>1018</v>
      </c>
      <c r="C71" s="1287"/>
      <c r="D71" s="1287"/>
      <c r="E71" s="1287"/>
      <c r="F71" s="1287"/>
      <c r="G71" s="1287"/>
      <c r="H71" s="1287"/>
      <c r="I71" s="1287"/>
      <c r="J71" s="1288"/>
    </row>
    <row r="72" spans="1:15" ht="60" x14ac:dyDescent="0.2">
      <c r="A72" s="470" t="s">
        <v>1</v>
      </c>
      <c r="B72" s="22" t="s">
        <v>988</v>
      </c>
      <c r="C72" s="22" t="s">
        <v>1019</v>
      </c>
      <c r="D72" s="22" t="s">
        <v>604</v>
      </c>
      <c r="E72" s="22" t="s">
        <v>605</v>
      </c>
      <c r="F72" s="22" t="s">
        <v>607</v>
      </c>
      <c r="G72" s="22" t="s">
        <v>990</v>
      </c>
      <c r="H72" s="22" t="s">
        <v>992</v>
      </c>
      <c r="I72" s="22" t="s">
        <v>993</v>
      </c>
      <c r="J72" s="23" t="s">
        <v>994</v>
      </c>
    </row>
    <row r="73" spans="1:15" ht="14.25" customHeight="1" x14ac:dyDescent="0.2">
      <c r="A73" s="792" t="s">
        <v>61</v>
      </c>
      <c r="B73" s="788"/>
      <c r="C73" s="788"/>
      <c r="D73" s="788"/>
      <c r="E73" s="788"/>
      <c r="F73" s="788"/>
      <c r="G73" s="788"/>
      <c r="H73" s="788"/>
      <c r="I73" s="788"/>
      <c r="J73" s="630"/>
    </row>
    <row r="74" spans="1:15" ht="13.5" x14ac:dyDescent="0.2">
      <c r="A74" s="1291" t="s">
        <v>1009</v>
      </c>
      <c r="B74" s="788" t="s">
        <v>1736</v>
      </c>
      <c r="C74" s="788" t="s">
        <v>1737</v>
      </c>
      <c r="D74" s="788" t="s">
        <v>1738</v>
      </c>
      <c r="E74" s="788" t="s">
        <v>1738</v>
      </c>
      <c r="F74" s="788" t="s">
        <v>8</v>
      </c>
      <c r="G74" s="788" t="s">
        <v>8</v>
      </c>
      <c r="H74" s="788" t="s">
        <v>1181</v>
      </c>
      <c r="I74" s="788" t="s">
        <v>11</v>
      </c>
      <c r="J74" s="630" t="s">
        <v>1739</v>
      </c>
      <c r="L74" s="33">
        <v>37</v>
      </c>
      <c r="M74" s="33">
        <v>38</v>
      </c>
      <c r="N74" s="33">
        <v>39</v>
      </c>
      <c r="O74" s="33">
        <v>40</v>
      </c>
    </row>
    <row r="75" spans="1:15" x14ac:dyDescent="0.2">
      <c r="A75" s="1291"/>
      <c r="B75" s="788"/>
      <c r="C75" s="788"/>
      <c r="D75" s="788"/>
      <c r="E75" s="788"/>
      <c r="F75" s="788"/>
      <c r="G75" s="788"/>
      <c r="H75" s="788"/>
      <c r="I75" s="788"/>
      <c r="J75" s="630" t="s">
        <v>1048</v>
      </c>
    </row>
    <row r="76" spans="1:15" ht="24" x14ac:dyDescent="0.2">
      <c r="A76" s="1291"/>
      <c r="B76" s="788"/>
      <c r="C76" s="788"/>
      <c r="D76" s="788"/>
      <c r="E76" s="788"/>
      <c r="F76" s="788"/>
      <c r="G76" s="788"/>
      <c r="H76" s="788"/>
      <c r="I76" s="788"/>
      <c r="J76" s="630" t="s">
        <v>1035</v>
      </c>
    </row>
    <row r="77" spans="1:15" ht="31.5" customHeight="1" x14ac:dyDescent="0.2">
      <c r="A77" s="793" t="s">
        <v>1161</v>
      </c>
      <c r="B77" s="788" t="s">
        <v>9</v>
      </c>
      <c r="C77" s="788" t="s">
        <v>9</v>
      </c>
      <c r="D77" s="788" t="s">
        <v>9</v>
      </c>
      <c r="E77" s="788" t="s">
        <v>9</v>
      </c>
      <c r="F77" s="788" t="s">
        <v>9</v>
      </c>
      <c r="G77" s="788" t="s">
        <v>9</v>
      </c>
      <c r="H77" s="788" t="s">
        <v>9</v>
      </c>
      <c r="I77" s="788" t="s">
        <v>9</v>
      </c>
      <c r="J77" s="630" t="s">
        <v>9</v>
      </c>
    </row>
    <row r="78" spans="1:15" ht="13.5" x14ac:dyDescent="0.2">
      <c r="A78" s="792" t="s">
        <v>62</v>
      </c>
      <c r="B78" s="788" t="s">
        <v>1049</v>
      </c>
      <c r="C78" s="788" t="s">
        <v>11</v>
      </c>
      <c r="D78" s="788" t="s">
        <v>11</v>
      </c>
      <c r="E78" s="788" t="s">
        <v>8</v>
      </c>
      <c r="F78" s="788">
        <v>3</v>
      </c>
      <c r="G78" s="788">
        <v>1</v>
      </c>
      <c r="H78" s="788" t="s">
        <v>8</v>
      </c>
      <c r="I78" s="788" t="s">
        <v>11</v>
      </c>
      <c r="J78" s="630" t="s">
        <v>1713</v>
      </c>
      <c r="L78" s="33">
        <v>41</v>
      </c>
    </row>
    <row r="79" spans="1:15" ht="13.5" x14ac:dyDescent="0.2">
      <c r="A79" s="792" t="s">
        <v>63</v>
      </c>
      <c r="B79" s="788" t="s">
        <v>8</v>
      </c>
      <c r="C79" s="788" t="s">
        <v>8</v>
      </c>
      <c r="D79" s="788" t="s">
        <v>11</v>
      </c>
      <c r="E79" s="788" t="s">
        <v>1722</v>
      </c>
      <c r="F79" s="788" t="s">
        <v>8</v>
      </c>
      <c r="G79" s="788" t="s">
        <v>8</v>
      </c>
      <c r="H79" s="788">
        <v>60</v>
      </c>
      <c r="I79" s="788" t="s">
        <v>1456</v>
      </c>
      <c r="J79" s="630" t="s">
        <v>1029</v>
      </c>
      <c r="M79" s="33">
        <v>42</v>
      </c>
    </row>
    <row r="80" spans="1:15" x14ac:dyDescent="0.2">
      <c r="A80" s="1286" t="s">
        <v>1740</v>
      </c>
      <c r="B80" s="1282" t="s">
        <v>8</v>
      </c>
      <c r="C80" s="1282" t="s">
        <v>8</v>
      </c>
      <c r="D80" s="1282" t="s">
        <v>11</v>
      </c>
      <c r="E80" s="1282" t="s">
        <v>11</v>
      </c>
      <c r="F80" s="1282" t="s">
        <v>8</v>
      </c>
      <c r="G80" s="1282" t="s">
        <v>8</v>
      </c>
      <c r="H80" s="1282" t="s">
        <v>8</v>
      </c>
      <c r="I80" s="1282" t="s">
        <v>11</v>
      </c>
      <c r="J80" s="630" t="s">
        <v>1031</v>
      </c>
      <c r="L80" s="33">
        <v>43</v>
      </c>
    </row>
    <row r="81" spans="1:13" x14ac:dyDescent="0.2">
      <c r="A81" s="1286"/>
      <c r="B81" s="1282"/>
      <c r="C81" s="1282"/>
      <c r="D81" s="1282"/>
      <c r="E81" s="1282"/>
      <c r="F81" s="1282"/>
      <c r="G81" s="1282"/>
      <c r="H81" s="1282"/>
      <c r="I81" s="1282"/>
      <c r="J81" s="630" t="s">
        <v>1025</v>
      </c>
      <c r="L81" s="33" t="s">
        <v>1050</v>
      </c>
    </row>
    <row r="82" spans="1:13" ht="13.5" x14ac:dyDescent="0.2">
      <c r="A82" s="792" t="s">
        <v>66</v>
      </c>
      <c r="B82" s="788" t="s">
        <v>8</v>
      </c>
      <c r="C82" s="1068" t="s">
        <v>2074</v>
      </c>
      <c r="D82" s="788" t="s">
        <v>11</v>
      </c>
      <c r="E82" s="788" t="s">
        <v>11</v>
      </c>
      <c r="F82" s="788" t="s">
        <v>8</v>
      </c>
      <c r="G82" s="788" t="s">
        <v>8</v>
      </c>
      <c r="H82" s="788" t="s">
        <v>8</v>
      </c>
      <c r="I82" s="788" t="s">
        <v>11</v>
      </c>
      <c r="J82" s="630" t="s">
        <v>1741</v>
      </c>
      <c r="L82" s="33">
        <v>45</v>
      </c>
      <c r="M82" s="33">
        <v>46</v>
      </c>
    </row>
    <row r="83" spans="1:13" x14ac:dyDescent="0.2">
      <c r="A83" s="792"/>
      <c r="B83" s="788"/>
      <c r="C83" s="788"/>
      <c r="D83" s="788"/>
      <c r="E83" s="788"/>
      <c r="F83" s="788"/>
      <c r="G83" s="788"/>
      <c r="H83" s="788"/>
      <c r="I83" s="788"/>
      <c r="J83" s="630" t="s">
        <v>1025</v>
      </c>
    </row>
    <row r="84" spans="1:13" ht="24" x14ac:dyDescent="0.2">
      <c r="A84" s="792"/>
      <c r="B84" s="788"/>
      <c r="C84" s="788"/>
      <c r="D84" s="788"/>
      <c r="E84" s="788"/>
      <c r="F84" s="788"/>
      <c r="G84" s="788"/>
      <c r="H84" s="788"/>
      <c r="I84" s="788"/>
      <c r="J84" s="630" t="s">
        <v>1035</v>
      </c>
    </row>
    <row r="85" spans="1:13" x14ac:dyDescent="0.2">
      <c r="A85" s="792"/>
      <c r="B85" s="788"/>
      <c r="C85" s="788"/>
      <c r="D85" s="788"/>
      <c r="E85" s="788"/>
      <c r="F85" s="788"/>
      <c r="G85" s="788"/>
      <c r="H85" s="788"/>
      <c r="I85" s="788"/>
      <c r="J85" s="630" t="s">
        <v>1026</v>
      </c>
    </row>
    <row r="86" spans="1:13" x14ac:dyDescent="0.2">
      <c r="A86" s="792"/>
      <c r="B86" s="788"/>
      <c r="C86" s="788"/>
      <c r="D86" s="788"/>
      <c r="E86" s="788"/>
      <c r="F86" s="788"/>
      <c r="G86" s="788"/>
      <c r="H86" s="788"/>
      <c r="I86" s="788"/>
      <c r="J86" s="630" t="s">
        <v>1031</v>
      </c>
    </row>
    <row r="87" spans="1:13" ht="13.5" x14ac:dyDescent="0.2">
      <c r="A87" s="792"/>
      <c r="B87" s="788"/>
      <c r="C87" s="788"/>
      <c r="D87" s="788"/>
      <c r="E87" s="788"/>
      <c r="F87" s="788"/>
      <c r="G87" s="788"/>
      <c r="H87" s="788"/>
      <c r="I87" s="788"/>
      <c r="J87" s="630" t="s">
        <v>1742</v>
      </c>
      <c r="L87" s="33">
        <v>47</v>
      </c>
    </row>
    <row r="88" spans="1:13" ht="24" x14ac:dyDescent="0.2">
      <c r="A88" s="792" t="s">
        <v>67</v>
      </c>
      <c r="B88" s="788" t="s">
        <v>8</v>
      </c>
      <c r="C88" s="788" t="s">
        <v>8</v>
      </c>
      <c r="D88" s="788" t="s">
        <v>1743</v>
      </c>
      <c r="E88" s="788" t="s">
        <v>11</v>
      </c>
      <c r="F88" s="788" t="s">
        <v>8</v>
      </c>
      <c r="G88" s="788" t="s">
        <v>8</v>
      </c>
      <c r="H88" s="788">
        <v>65</v>
      </c>
      <c r="I88" s="788" t="s">
        <v>11</v>
      </c>
      <c r="J88" s="630" t="s">
        <v>1035</v>
      </c>
    </row>
    <row r="89" spans="1:13" ht="24" x14ac:dyDescent="0.2">
      <c r="A89" s="792" t="s">
        <v>69</v>
      </c>
      <c r="B89" s="788" t="s">
        <v>8</v>
      </c>
      <c r="C89" s="788" t="s">
        <v>8</v>
      </c>
      <c r="D89" s="788" t="s">
        <v>8</v>
      </c>
      <c r="E89" s="788" t="s">
        <v>8</v>
      </c>
      <c r="F89" s="788" t="s">
        <v>8</v>
      </c>
      <c r="G89" s="788" t="s">
        <v>8</v>
      </c>
      <c r="H89" s="788" t="s">
        <v>8</v>
      </c>
      <c r="I89" s="788" t="s">
        <v>11</v>
      </c>
      <c r="J89" s="630" t="s">
        <v>1234</v>
      </c>
      <c r="L89" s="33" t="s">
        <v>1051</v>
      </c>
    </row>
    <row r="90" spans="1:13" x14ac:dyDescent="0.2">
      <c r="A90" s="1286" t="s">
        <v>70</v>
      </c>
      <c r="B90" s="1282" t="s">
        <v>1022</v>
      </c>
      <c r="C90" s="1282" t="s">
        <v>8</v>
      </c>
      <c r="D90" s="1282" t="s">
        <v>1744</v>
      </c>
      <c r="E90" s="1282" t="s">
        <v>11</v>
      </c>
      <c r="F90" s="1282" t="s">
        <v>8</v>
      </c>
      <c r="G90" s="1282" t="s">
        <v>8</v>
      </c>
      <c r="H90" s="1282" t="s">
        <v>8</v>
      </c>
      <c r="I90" s="1282" t="s">
        <v>8</v>
      </c>
      <c r="J90" s="630" t="s">
        <v>1031</v>
      </c>
    </row>
    <row r="91" spans="1:13" ht="24" x14ac:dyDescent="0.2">
      <c r="A91" s="1286"/>
      <c r="B91" s="1282"/>
      <c r="C91" s="1282"/>
      <c r="D91" s="1282"/>
      <c r="E91" s="1282"/>
      <c r="F91" s="1282"/>
      <c r="G91" s="1282"/>
      <c r="H91" s="1282"/>
      <c r="I91" s="1282"/>
      <c r="J91" s="630" t="s">
        <v>1052</v>
      </c>
    </row>
    <row r="92" spans="1:13" ht="36" x14ac:dyDescent="0.2">
      <c r="A92" s="1286"/>
      <c r="B92" s="1282"/>
      <c r="C92" s="1282"/>
      <c r="D92" s="1282"/>
      <c r="E92" s="1282"/>
      <c r="F92" s="1282"/>
      <c r="G92" s="1282"/>
      <c r="H92" s="1282"/>
      <c r="I92" s="1282"/>
      <c r="J92" s="630" t="s">
        <v>1053</v>
      </c>
    </row>
    <row r="93" spans="1:13" x14ac:dyDescent="0.2">
      <c r="A93" s="792"/>
      <c r="B93" s="788"/>
      <c r="C93" s="788"/>
      <c r="D93" s="788"/>
      <c r="E93" s="788"/>
      <c r="F93" s="788"/>
      <c r="G93" s="788"/>
      <c r="H93" s="788"/>
      <c r="I93" s="788"/>
      <c r="J93" s="630" t="s">
        <v>1029</v>
      </c>
    </row>
    <row r="94" spans="1:13" x14ac:dyDescent="0.2">
      <c r="A94" s="792" t="s">
        <v>71</v>
      </c>
      <c r="B94" s="788" t="s">
        <v>8</v>
      </c>
      <c r="C94" s="788" t="s">
        <v>8</v>
      </c>
      <c r="D94" s="788" t="s">
        <v>11</v>
      </c>
      <c r="E94" s="788" t="s">
        <v>11</v>
      </c>
      <c r="F94" s="788" t="s">
        <v>8</v>
      </c>
      <c r="G94" s="788" t="s">
        <v>8</v>
      </c>
      <c r="H94" s="788" t="s">
        <v>8</v>
      </c>
      <c r="I94" s="788" t="s">
        <v>11</v>
      </c>
      <c r="J94" s="630" t="s">
        <v>1054</v>
      </c>
    </row>
    <row r="95" spans="1:13" s="146" customFormat="1" x14ac:dyDescent="0.2">
      <c r="A95" s="792"/>
      <c r="B95" s="788"/>
      <c r="C95" s="788"/>
      <c r="D95" s="788"/>
      <c r="E95" s="788"/>
      <c r="F95" s="788"/>
      <c r="G95" s="788"/>
      <c r="H95" s="788"/>
      <c r="I95" s="788"/>
      <c r="J95" s="630" t="s">
        <v>1055</v>
      </c>
    </row>
    <row r="96" spans="1:13" s="146" customFormat="1" x14ac:dyDescent="0.2">
      <c r="A96" s="792"/>
      <c r="B96" s="788"/>
      <c r="C96" s="788"/>
      <c r="D96" s="788"/>
      <c r="E96" s="788"/>
      <c r="F96" s="788"/>
      <c r="G96" s="788"/>
      <c r="H96" s="788"/>
      <c r="I96" s="788"/>
      <c r="J96" s="630" t="s">
        <v>1056</v>
      </c>
    </row>
    <row r="97" spans="1:17" s="146" customFormat="1" ht="12.75" customHeight="1" x14ac:dyDescent="0.2">
      <c r="A97" s="792"/>
      <c r="B97" s="788"/>
      <c r="C97" s="788"/>
      <c r="D97" s="788"/>
      <c r="E97" s="788"/>
      <c r="F97" s="788"/>
      <c r="G97" s="788"/>
      <c r="H97" s="788"/>
      <c r="I97" s="788"/>
      <c r="J97" s="630" t="s">
        <v>1057</v>
      </c>
    </row>
    <row r="98" spans="1:17" ht="13.5" x14ac:dyDescent="0.2">
      <c r="A98" s="792" t="s">
        <v>72</v>
      </c>
      <c r="B98" s="788" t="s">
        <v>1745</v>
      </c>
      <c r="C98" s="788" t="s">
        <v>1746</v>
      </c>
      <c r="D98" s="788" t="s">
        <v>11</v>
      </c>
      <c r="E98" s="788" t="s">
        <v>11</v>
      </c>
      <c r="F98" s="811" t="s">
        <v>1747</v>
      </c>
      <c r="G98" s="788" t="s">
        <v>8</v>
      </c>
      <c r="H98" s="788" t="s">
        <v>8</v>
      </c>
      <c r="I98" s="788" t="s">
        <v>11</v>
      </c>
      <c r="J98" s="630" t="s">
        <v>9</v>
      </c>
      <c r="L98" s="33">
        <v>49</v>
      </c>
      <c r="M98" s="33">
        <v>50</v>
      </c>
      <c r="N98" s="33">
        <v>51</v>
      </c>
    </row>
    <row r="99" spans="1:17" x14ac:dyDescent="0.2">
      <c r="A99" s="792" t="s">
        <v>74</v>
      </c>
      <c r="B99" s="788" t="s">
        <v>8</v>
      </c>
      <c r="C99" s="788" t="s">
        <v>8</v>
      </c>
      <c r="D99" s="788" t="s">
        <v>11</v>
      </c>
      <c r="E99" s="788" t="s">
        <v>11</v>
      </c>
      <c r="F99" s="788" t="s">
        <v>8</v>
      </c>
      <c r="G99" s="788" t="s">
        <v>8</v>
      </c>
      <c r="H99" s="788" t="s">
        <v>8</v>
      </c>
      <c r="I99" s="788" t="s">
        <v>11</v>
      </c>
      <c r="J99" s="630" t="s">
        <v>1058</v>
      </c>
      <c r="Q99" s="33" t="s">
        <v>123</v>
      </c>
    </row>
    <row r="100" spans="1:17" ht="15.75" customHeight="1" x14ac:dyDescent="0.2">
      <c r="A100" s="950"/>
      <c r="B100" s="927"/>
      <c r="C100" s="927"/>
      <c r="D100" s="927"/>
      <c r="E100" s="927"/>
      <c r="F100" s="927"/>
      <c r="G100" s="927"/>
      <c r="H100" s="927"/>
      <c r="I100" s="927"/>
      <c r="J100" s="630" t="s">
        <v>1035</v>
      </c>
    </row>
    <row r="101" spans="1:17" ht="13.5" thickBot="1" x14ac:dyDescent="0.25">
      <c r="A101" s="1037"/>
      <c r="B101" s="1034"/>
      <c r="C101" s="1034"/>
      <c r="D101" s="1034"/>
      <c r="E101" s="1034"/>
      <c r="F101" s="1034"/>
      <c r="G101" s="1034"/>
      <c r="H101" s="1034"/>
      <c r="I101" s="1034"/>
      <c r="J101" s="630"/>
    </row>
    <row r="102" spans="1:17" ht="18.75" customHeight="1" x14ac:dyDescent="0.2">
      <c r="A102" s="1098" t="s">
        <v>1125</v>
      </c>
      <c r="B102" s="1225"/>
      <c r="C102" s="1225"/>
      <c r="D102" s="1225"/>
      <c r="E102" s="1225"/>
      <c r="F102" s="1225"/>
      <c r="G102" s="1225"/>
      <c r="H102" s="1225"/>
      <c r="I102" s="1225"/>
      <c r="J102" s="1226"/>
    </row>
    <row r="103" spans="1:17" ht="12.75" customHeight="1" x14ac:dyDescent="0.2">
      <c r="A103" s="796"/>
      <c r="B103" s="1287" t="s">
        <v>1018</v>
      </c>
      <c r="C103" s="1287"/>
      <c r="D103" s="1287"/>
      <c r="E103" s="1287"/>
      <c r="F103" s="1287"/>
      <c r="G103" s="1287"/>
      <c r="H103" s="1287"/>
      <c r="I103" s="1287"/>
      <c r="J103" s="1288"/>
    </row>
    <row r="104" spans="1:17" ht="60" x14ac:dyDescent="0.2">
      <c r="A104" s="470" t="s">
        <v>1</v>
      </c>
      <c r="B104" s="22" t="s">
        <v>988</v>
      </c>
      <c r="C104" s="22" t="s">
        <v>1019</v>
      </c>
      <c r="D104" s="22" t="s">
        <v>604</v>
      </c>
      <c r="E104" s="22" t="s">
        <v>605</v>
      </c>
      <c r="F104" s="22" t="s">
        <v>607</v>
      </c>
      <c r="G104" s="22" t="s">
        <v>990</v>
      </c>
      <c r="H104" s="22" t="s">
        <v>992</v>
      </c>
      <c r="I104" s="22" t="s">
        <v>993</v>
      </c>
      <c r="J104" s="23" t="s">
        <v>994</v>
      </c>
    </row>
    <row r="105" spans="1:17" x14ac:dyDescent="0.2">
      <c r="A105" s="636" t="s">
        <v>75</v>
      </c>
      <c r="B105" s="29"/>
      <c r="C105" s="29"/>
      <c r="D105" s="29"/>
      <c r="E105" s="29"/>
      <c r="F105" s="29"/>
      <c r="G105" s="29"/>
      <c r="H105" s="29"/>
      <c r="I105" s="29"/>
      <c r="J105" s="637"/>
    </row>
    <row r="106" spans="1:17" ht="24" x14ac:dyDescent="0.2">
      <c r="A106" s="793" t="s">
        <v>610</v>
      </c>
      <c r="B106" s="1073" t="s">
        <v>1022</v>
      </c>
      <c r="C106" s="1073" t="s">
        <v>1748</v>
      </c>
      <c r="D106" s="1073" t="s">
        <v>1181</v>
      </c>
      <c r="E106" s="1073" t="s">
        <v>1181</v>
      </c>
      <c r="F106" s="1073" t="s">
        <v>1749</v>
      </c>
      <c r="G106" s="1073" t="s">
        <v>1750</v>
      </c>
      <c r="H106" s="1073" t="s">
        <v>8</v>
      </c>
      <c r="I106" s="1073" t="s">
        <v>11</v>
      </c>
      <c r="J106" s="633" t="s">
        <v>1751</v>
      </c>
    </row>
    <row r="107" spans="1:17" ht="13.5" x14ac:dyDescent="0.2">
      <c r="A107" s="793" t="s">
        <v>888</v>
      </c>
      <c r="B107" s="1073" t="s">
        <v>9</v>
      </c>
      <c r="C107" s="1073" t="s">
        <v>9</v>
      </c>
      <c r="D107" s="1073" t="s">
        <v>9</v>
      </c>
      <c r="E107" s="1073" t="s">
        <v>9</v>
      </c>
      <c r="F107" s="1073" t="s">
        <v>9</v>
      </c>
      <c r="G107" s="1073" t="s">
        <v>9</v>
      </c>
      <c r="H107" s="1073" t="s">
        <v>9</v>
      </c>
      <c r="I107" s="1073" t="s">
        <v>9</v>
      </c>
      <c r="J107" s="633" t="s">
        <v>9</v>
      </c>
    </row>
    <row r="108" spans="1:17" ht="25.5" customHeight="1" x14ac:dyDescent="0.2">
      <c r="A108" s="1286" t="s">
        <v>76</v>
      </c>
      <c r="B108" s="1282" t="s">
        <v>8</v>
      </c>
      <c r="C108" s="1282" t="s">
        <v>8</v>
      </c>
      <c r="D108" s="1282" t="s">
        <v>11</v>
      </c>
      <c r="E108" s="1282" t="s">
        <v>11</v>
      </c>
      <c r="F108" s="1282" t="s">
        <v>8</v>
      </c>
      <c r="G108" s="1282" t="s">
        <v>8</v>
      </c>
      <c r="H108" s="1282" t="s">
        <v>8</v>
      </c>
      <c r="I108" s="1282" t="s">
        <v>11</v>
      </c>
      <c r="J108" s="630" t="s">
        <v>1059</v>
      </c>
    </row>
    <row r="109" spans="1:17" ht="24" x14ac:dyDescent="0.2">
      <c r="A109" s="1286"/>
      <c r="B109" s="1282"/>
      <c r="C109" s="1282"/>
      <c r="D109" s="1282"/>
      <c r="E109" s="1282"/>
      <c r="F109" s="1282"/>
      <c r="G109" s="1282"/>
      <c r="H109" s="1282"/>
      <c r="I109" s="1282"/>
      <c r="J109" s="630" t="s">
        <v>1060</v>
      </c>
      <c r="L109" s="33">
        <v>54</v>
      </c>
    </row>
    <row r="110" spans="1:17" x14ac:dyDescent="0.2">
      <c r="A110" s="792" t="s">
        <v>78</v>
      </c>
      <c r="B110" s="1073" t="s">
        <v>8</v>
      </c>
      <c r="C110" s="1073" t="s">
        <v>8</v>
      </c>
      <c r="D110" s="1073" t="s">
        <v>11</v>
      </c>
      <c r="E110" s="1073" t="s">
        <v>11</v>
      </c>
      <c r="F110" s="1073" t="s">
        <v>8</v>
      </c>
      <c r="G110" s="1073" t="s">
        <v>8</v>
      </c>
      <c r="H110" s="1073">
        <v>65</v>
      </c>
      <c r="I110" s="1073" t="s">
        <v>11</v>
      </c>
      <c r="J110" s="633" t="s">
        <v>1031</v>
      </c>
    </row>
    <row r="111" spans="1:17" ht="13.5" x14ac:dyDescent="0.2">
      <c r="A111" s="792"/>
      <c r="B111" s="1073"/>
      <c r="C111" s="1073"/>
      <c r="D111" s="1073"/>
      <c r="E111" s="1073"/>
      <c r="F111" s="1073"/>
      <c r="G111" s="1073"/>
      <c r="H111" s="1073"/>
      <c r="I111" s="1073"/>
      <c r="J111" s="630" t="s">
        <v>1731</v>
      </c>
      <c r="L111" s="33">
        <v>55</v>
      </c>
    </row>
    <row r="112" spans="1:17" ht="25.5" x14ac:dyDescent="0.2">
      <c r="A112" s="1286" t="s">
        <v>1752</v>
      </c>
      <c r="B112" s="1282" t="s">
        <v>1061</v>
      </c>
      <c r="C112" s="1073" t="s">
        <v>1753</v>
      </c>
      <c r="D112" s="1073" t="s">
        <v>11</v>
      </c>
      <c r="E112" s="1073" t="s">
        <v>11</v>
      </c>
      <c r="F112" s="1073" t="s">
        <v>8</v>
      </c>
      <c r="G112" s="1073" t="s">
        <v>8</v>
      </c>
      <c r="H112" s="1073" t="s">
        <v>8</v>
      </c>
      <c r="I112" s="1073" t="s">
        <v>11</v>
      </c>
      <c r="J112" s="630" t="s">
        <v>1754</v>
      </c>
      <c r="L112" s="33">
        <v>57</v>
      </c>
      <c r="M112" s="33">
        <v>58</v>
      </c>
      <c r="N112" s="33">
        <v>59</v>
      </c>
    </row>
    <row r="113" spans="1:13" ht="13.5" x14ac:dyDescent="0.2">
      <c r="A113" s="1286"/>
      <c r="B113" s="1282"/>
      <c r="C113" s="1073"/>
      <c r="D113" s="1073"/>
      <c r="E113" s="1073"/>
      <c r="F113" s="1073"/>
      <c r="G113" s="1073"/>
      <c r="H113" s="1073"/>
      <c r="I113" s="1073"/>
      <c r="J113" s="630" t="s">
        <v>1755</v>
      </c>
      <c r="L113" s="33">
        <v>60</v>
      </c>
    </row>
    <row r="114" spans="1:13" x14ac:dyDescent="0.2">
      <c r="A114" s="1286" t="s">
        <v>1756</v>
      </c>
      <c r="B114" s="1282" t="s">
        <v>1757</v>
      </c>
      <c r="C114" s="1282" t="s">
        <v>11</v>
      </c>
      <c r="D114" s="1282" t="s">
        <v>11</v>
      </c>
      <c r="E114" s="1282" t="s">
        <v>11</v>
      </c>
      <c r="F114" s="1282" t="s">
        <v>8</v>
      </c>
      <c r="G114" s="1282" t="s">
        <v>8</v>
      </c>
      <c r="H114" s="1282" t="s">
        <v>8</v>
      </c>
      <c r="I114" s="1282" t="s">
        <v>11</v>
      </c>
      <c r="J114" s="630" t="s">
        <v>1039</v>
      </c>
      <c r="L114" s="33">
        <v>61</v>
      </c>
      <c r="M114" s="33">
        <v>62</v>
      </c>
    </row>
    <row r="115" spans="1:13" x14ac:dyDescent="0.2">
      <c r="A115" s="1286"/>
      <c r="B115" s="1282"/>
      <c r="C115" s="1282"/>
      <c r="D115" s="1282"/>
      <c r="E115" s="1282"/>
      <c r="F115" s="1282"/>
      <c r="G115" s="1282"/>
      <c r="H115" s="1282"/>
      <c r="I115" s="1282"/>
      <c r="J115" s="630" t="s">
        <v>1062</v>
      </c>
    </row>
    <row r="116" spans="1:13" ht="13.5" x14ac:dyDescent="0.2">
      <c r="A116" s="903" t="s">
        <v>81</v>
      </c>
      <c r="B116" s="1073" t="s">
        <v>38</v>
      </c>
      <c r="C116" s="1073" t="s">
        <v>11</v>
      </c>
      <c r="D116" s="1073" t="s">
        <v>11</v>
      </c>
      <c r="E116" s="1073" t="s">
        <v>11</v>
      </c>
      <c r="F116" s="1073">
        <v>24</v>
      </c>
      <c r="G116" s="1073" t="s">
        <v>1463</v>
      </c>
      <c r="H116" s="1073">
        <v>60</v>
      </c>
      <c r="I116" s="1073" t="s">
        <v>11</v>
      </c>
      <c r="J116" s="633" t="s">
        <v>1064</v>
      </c>
      <c r="L116" s="33">
        <v>63</v>
      </c>
    </row>
    <row r="117" spans="1:13" ht="13.5" x14ac:dyDescent="0.2">
      <c r="A117" s="792" t="s">
        <v>83</v>
      </c>
      <c r="B117" s="1073" t="s">
        <v>8</v>
      </c>
      <c r="C117" s="1073" t="s">
        <v>8</v>
      </c>
      <c r="D117" s="1073" t="s">
        <v>11</v>
      </c>
      <c r="E117" s="1073" t="s">
        <v>11</v>
      </c>
      <c r="F117" s="1073" t="s">
        <v>8</v>
      </c>
      <c r="G117" s="1073" t="s">
        <v>8</v>
      </c>
      <c r="H117" s="1073" t="s">
        <v>8</v>
      </c>
      <c r="I117" s="1073" t="s">
        <v>8</v>
      </c>
      <c r="J117" s="630" t="s">
        <v>1758</v>
      </c>
      <c r="L117" s="33">
        <v>64</v>
      </c>
    </row>
    <row r="118" spans="1:13" ht="13.5" x14ac:dyDescent="0.2">
      <c r="A118" s="792" t="s">
        <v>85</v>
      </c>
      <c r="B118" s="1073" t="s">
        <v>1759</v>
      </c>
      <c r="C118" s="1073" t="s">
        <v>8</v>
      </c>
      <c r="D118" s="1073" t="s">
        <v>11</v>
      </c>
      <c r="E118" s="1073" t="s">
        <v>11</v>
      </c>
      <c r="F118" s="1073" t="s">
        <v>8</v>
      </c>
      <c r="G118" s="1073" t="s">
        <v>8</v>
      </c>
      <c r="H118" s="1073" t="s">
        <v>1874</v>
      </c>
      <c r="I118" s="1073" t="s">
        <v>1280</v>
      </c>
      <c r="J118" s="633" t="s">
        <v>991</v>
      </c>
      <c r="L118" s="33">
        <v>65</v>
      </c>
    </row>
    <row r="119" spans="1:13" x14ac:dyDescent="0.2">
      <c r="A119" s="792"/>
      <c r="B119" s="1073"/>
      <c r="C119" s="1073"/>
      <c r="D119" s="1073"/>
      <c r="E119" s="1073"/>
      <c r="F119" s="1073"/>
      <c r="G119" s="1073"/>
      <c r="H119" s="1073"/>
      <c r="I119" s="1073"/>
      <c r="J119" s="633" t="s">
        <v>1063</v>
      </c>
    </row>
    <row r="120" spans="1:13" x14ac:dyDescent="0.2">
      <c r="A120" s="792"/>
      <c r="B120" s="1073"/>
      <c r="C120" s="1073"/>
      <c r="D120" s="1073"/>
      <c r="E120" s="1073"/>
      <c r="F120" s="1073"/>
      <c r="G120" s="1073"/>
      <c r="H120" s="1073"/>
      <c r="I120" s="1073"/>
      <c r="J120" s="633" t="s">
        <v>1064</v>
      </c>
    </row>
    <row r="121" spans="1:13" x14ac:dyDescent="0.2">
      <c r="A121" s="792"/>
      <c r="B121" s="1073"/>
      <c r="C121" s="1073"/>
      <c r="D121" s="1073"/>
      <c r="E121" s="1073"/>
      <c r="F121" s="1073"/>
      <c r="G121" s="1073"/>
      <c r="H121" s="1073"/>
      <c r="I121" s="1073"/>
      <c r="J121" s="633" t="s">
        <v>1065</v>
      </c>
    </row>
    <row r="122" spans="1:13" ht="36" x14ac:dyDescent="0.2">
      <c r="A122" s="797" t="s">
        <v>1760</v>
      </c>
      <c r="B122" s="1073" t="s">
        <v>8</v>
      </c>
      <c r="C122" s="1073" t="s">
        <v>8</v>
      </c>
      <c r="D122" s="1073" t="s">
        <v>11</v>
      </c>
      <c r="E122" s="1073" t="s">
        <v>11</v>
      </c>
      <c r="F122" s="1073">
        <v>6</v>
      </c>
      <c r="G122" s="1073" t="s">
        <v>1761</v>
      </c>
      <c r="H122" s="1073" t="s">
        <v>8</v>
      </c>
      <c r="I122" s="1073" t="s">
        <v>11</v>
      </c>
      <c r="J122" s="630" t="s">
        <v>1066</v>
      </c>
      <c r="L122" s="33">
        <v>61</v>
      </c>
      <c r="M122" s="33">
        <v>66</v>
      </c>
    </row>
    <row r="123" spans="1:13" ht="13.5" x14ac:dyDescent="0.2">
      <c r="A123" s="1286" t="s">
        <v>88</v>
      </c>
      <c r="B123" s="1282" t="s">
        <v>8</v>
      </c>
      <c r="C123" s="1282" t="s">
        <v>11</v>
      </c>
      <c r="D123" s="1282" t="s">
        <v>11</v>
      </c>
      <c r="E123" s="1282" t="s">
        <v>11</v>
      </c>
      <c r="F123" s="1282">
        <v>2</v>
      </c>
      <c r="G123" s="1282" t="s">
        <v>8</v>
      </c>
      <c r="H123" s="1282" t="s">
        <v>8</v>
      </c>
      <c r="I123" s="1282" t="s">
        <v>11</v>
      </c>
      <c r="J123" s="630" t="s">
        <v>1762</v>
      </c>
      <c r="L123" s="33">
        <v>68</v>
      </c>
    </row>
    <row r="124" spans="1:13" ht="24" x14ac:dyDescent="0.2">
      <c r="A124" s="1286"/>
      <c r="B124" s="1282"/>
      <c r="C124" s="1282"/>
      <c r="D124" s="1282"/>
      <c r="E124" s="1282"/>
      <c r="F124" s="1282"/>
      <c r="G124" s="1282"/>
      <c r="H124" s="1282"/>
      <c r="I124" s="1282"/>
      <c r="J124" s="630" t="s">
        <v>1067</v>
      </c>
    </row>
    <row r="125" spans="1:13" ht="13.5" x14ac:dyDescent="0.2">
      <c r="A125" s="797" t="s">
        <v>89</v>
      </c>
      <c r="B125" s="1073" t="s">
        <v>8</v>
      </c>
      <c r="C125" s="1073" t="s">
        <v>8</v>
      </c>
      <c r="D125" s="1073" t="s">
        <v>11</v>
      </c>
      <c r="E125" s="1073" t="s">
        <v>11</v>
      </c>
      <c r="F125" s="1073" t="s">
        <v>8</v>
      </c>
      <c r="G125" s="1073" t="s">
        <v>8</v>
      </c>
      <c r="H125" s="1073" t="s">
        <v>8</v>
      </c>
      <c r="I125" s="1073" t="s">
        <v>11</v>
      </c>
      <c r="J125" s="630" t="s">
        <v>1763</v>
      </c>
    </row>
    <row r="126" spans="1:13" ht="15.75" customHeight="1" x14ac:dyDescent="0.2">
      <c r="A126" s="634"/>
      <c r="B126" s="26"/>
      <c r="C126" s="26"/>
      <c r="D126" s="26"/>
      <c r="E126" s="26"/>
      <c r="F126" s="26"/>
      <c r="G126" s="26"/>
      <c r="H126" s="26"/>
      <c r="I126" s="26"/>
      <c r="J126" s="635" t="s">
        <v>1068</v>
      </c>
    </row>
    <row r="127" spans="1:13" x14ac:dyDescent="0.2">
      <c r="A127" s="1101" t="s">
        <v>346</v>
      </c>
      <c r="B127" s="1101"/>
      <c r="C127" s="1101"/>
      <c r="D127" s="1101"/>
      <c r="E127" s="1101"/>
      <c r="F127" s="1101"/>
      <c r="G127" s="1101"/>
      <c r="H127" s="1101"/>
      <c r="I127" s="1101"/>
      <c r="J127" s="1101"/>
    </row>
  </sheetData>
  <customSheetViews>
    <customSheetView guid="{CDACE462-E102-46FB-B7AD-F64470052348}" showPageBreaks="1" printArea="1" hiddenColumns="1" topLeftCell="A118">
      <selection activeCell="R135" sqref="R135"/>
      <rowBreaks count="3" manualBreakCount="3">
        <brk id="13" max="16383" man="1"/>
        <brk id="66" max="16383" man="1"/>
        <brk id="96" max="16383" man="1"/>
      </rowBreaks>
      <pageMargins left="0.7" right="0.7" top="0.75" bottom="0.75" header="0.3" footer="0.3"/>
      <pageSetup orientation="landscape" r:id="rId1"/>
      <headerFooter alignWithMargins="0"/>
    </customSheetView>
    <customSheetView guid="{637755B1-4BDF-461E-9042-7506CE7F45C7}" showPageBreaks="1" printArea="1" hiddenColumns="1">
      <selection sqref="A1:J1"/>
      <rowBreaks count="3" manualBreakCount="3">
        <brk id="13" max="16383" man="1"/>
        <brk id="66" max="16383" man="1"/>
        <brk id="96" max="16383" man="1"/>
      </rowBreaks>
      <pageMargins left="0.7" right="0.7" top="0.75" bottom="0.75" header="0.3" footer="0.3"/>
      <pageSetup orientation="landscape" r:id="rId2"/>
      <headerFooter alignWithMargins="0"/>
    </customSheetView>
  </customSheetViews>
  <mergeCells count="101">
    <mergeCell ref="A44:J44"/>
    <mergeCell ref="B45:J45"/>
    <mergeCell ref="A70:J70"/>
    <mergeCell ref="B71:J71"/>
    <mergeCell ref="A102:J102"/>
    <mergeCell ref="B103:J103"/>
    <mergeCell ref="I123:I124"/>
    <mergeCell ref="A127:J127"/>
    <mergeCell ref="F114:F115"/>
    <mergeCell ref="G114:G115"/>
    <mergeCell ref="H114:H115"/>
    <mergeCell ref="I114:I115"/>
    <mergeCell ref="A123:A124"/>
    <mergeCell ref="B123:B124"/>
    <mergeCell ref="C123:C124"/>
    <mergeCell ref="D123:D124"/>
    <mergeCell ref="E123:E124"/>
    <mergeCell ref="F123:F124"/>
    <mergeCell ref="A112:A113"/>
    <mergeCell ref="B112:B113"/>
    <mergeCell ref="A114:A115"/>
    <mergeCell ref="B114:B115"/>
    <mergeCell ref="C114:C115"/>
    <mergeCell ref="D114:D115"/>
    <mergeCell ref="E114:E115"/>
    <mergeCell ref="G123:G124"/>
    <mergeCell ref="H123:H124"/>
    <mergeCell ref="A108:A109"/>
    <mergeCell ref="B108:B109"/>
    <mergeCell ref="C108:C109"/>
    <mergeCell ref="D108:D109"/>
    <mergeCell ref="E108:E109"/>
    <mergeCell ref="F108:F109"/>
    <mergeCell ref="G108:G109"/>
    <mergeCell ref="H108:H109"/>
    <mergeCell ref="I108:I109"/>
    <mergeCell ref="A90:A92"/>
    <mergeCell ref="B90:B92"/>
    <mergeCell ref="C90:C92"/>
    <mergeCell ref="D90:D92"/>
    <mergeCell ref="E90:E92"/>
    <mergeCell ref="F90:F92"/>
    <mergeCell ref="G90:G92"/>
    <mergeCell ref="H90:H92"/>
    <mergeCell ref="I90:I92"/>
    <mergeCell ref="I80:I81"/>
    <mergeCell ref="A58:A59"/>
    <mergeCell ref="B58:B59"/>
    <mergeCell ref="C58:C59"/>
    <mergeCell ref="D58:D59"/>
    <mergeCell ref="E58:E59"/>
    <mergeCell ref="F58:F59"/>
    <mergeCell ref="G58:G59"/>
    <mergeCell ref="H58:H59"/>
    <mergeCell ref="I58:I59"/>
    <mergeCell ref="A74:A76"/>
    <mergeCell ref="A80:A81"/>
    <mergeCell ref="B80:B81"/>
    <mergeCell ref="C80:C81"/>
    <mergeCell ref="D80:D81"/>
    <mergeCell ref="E80:E81"/>
    <mergeCell ref="F80:F81"/>
    <mergeCell ref="G80:G81"/>
    <mergeCell ref="H80:H81"/>
    <mergeCell ref="A54:A56"/>
    <mergeCell ref="B54:B56"/>
    <mergeCell ref="C54:C56"/>
    <mergeCell ref="D54:D56"/>
    <mergeCell ref="E54:E56"/>
    <mergeCell ref="F54:F56"/>
    <mergeCell ref="G54:G56"/>
    <mergeCell ref="H54:H56"/>
    <mergeCell ref="I54:I56"/>
    <mergeCell ref="A37:A42"/>
    <mergeCell ref="B37:B42"/>
    <mergeCell ref="C37:C42"/>
    <mergeCell ref="D37:D42"/>
    <mergeCell ref="E37:E42"/>
    <mergeCell ref="F37:F42"/>
    <mergeCell ref="G37:G42"/>
    <mergeCell ref="H37:H42"/>
    <mergeCell ref="I37:I42"/>
    <mergeCell ref="A29:A32"/>
    <mergeCell ref="B29:B32"/>
    <mergeCell ref="C29:C32"/>
    <mergeCell ref="D29:D32"/>
    <mergeCell ref="E29:E32"/>
    <mergeCell ref="F29:F32"/>
    <mergeCell ref="G29:G32"/>
    <mergeCell ref="I29:I32"/>
    <mergeCell ref="A1:J1"/>
    <mergeCell ref="B2:J2"/>
    <mergeCell ref="B18:B22"/>
    <mergeCell ref="C18:C22"/>
    <mergeCell ref="D18:D22"/>
    <mergeCell ref="E18:E22"/>
    <mergeCell ref="F18:F22"/>
    <mergeCell ref="G18:G22"/>
    <mergeCell ref="I18:I22"/>
    <mergeCell ref="A15:J15"/>
    <mergeCell ref="B16:J16"/>
  </mergeCells>
  <pageMargins left="0.7" right="0.7" top="0.75" bottom="0.75" header="0.3" footer="0.3"/>
  <pageSetup scale="95" orientation="landscape" r:id="rId3"/>
  <headerFooter alignWithMargins="0"/>
  <rowBreaks count="3" manualBreakCount="3">
    <brk id="14" max="16383" man="1"/>
    <brk id="69" max="16383" man="1"/>
    <brk id="101" max="16383" man="1"/>
  </rowBreaks>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9"/>
  <sheetViews>
    <sheetView zoomScaleNormal="100" workbookViewId="0">
      <selection sqref="A1:E1"/>
    </sheetView>
  </sheetViews>
  <sheetFormatPr defaultRowHeight="12" x14ac:dyDescent="0.2"/>
  <cols>
    <col min="1" max="1" width="16.28515625" style="230" customWidth="1"/>
    <col min="2" max="2" width="21" style="231" customWidth="1"/>
    <col min="3" max="3" width="20.5703125" style="231" customWidth="1"/>
    <col min="4" max="4" width="13.28515625" style="231" bestFit="1" customWidth="1"/>
    <col min="5" max="5" width="19.140625" style="231" customWidth="1"/>
    <col min="6" max="16384" width="9.140625" style="220"/>
  </cols>
  <sheetData>
    <row r="1" spans="1:5" ht="18.75" customHeight="1" x14ac:dyDescent="0.2">
      <c r="A1" s="1292" t="s">
        <v>2078</v>
      </c>
      <c r="B1" s="1293"/>
      <c r="C1" s="1293"/>
      <c r="D1" s="1293"/>
      <c r="E1" s="1294"/>
    </row>
    <row r="2" spans="1:5" s="489" customFormat="1" ht="24" x14ac:dyDescent="0.2">
      <c r="A2" s="806" t="s">
        <v>1</v>
      </c>
      <c r="B2" s="807" t="s">
        <v>2044</v>
      </c>
      <c r="C2" s="807" t="s">
        <v>800</v>
      </c>
      <c r="D2" s="807" t="s">
        <v>801</v>
      </c>
      <c r="E2" s="808" t="s">
        <v>802</v>
      </c>
    </row>
    <row r="3" spans="1:5" ht="15" customHeight="1" x14ac:dyDescent="0.2">
      <c r="A3" s="336" t="s">
        <v>7</v>
      </c>
      <c r="B3" s="648" t="s">
        <v>8</v>
      </c>
      <c r="C3" s="649" t="s">
        <v>9</v>
      </c>
      <c r="D3" s="649" t="s">
        <v>9</v>
      </c>
      <c r="E3" s="652" t="s">
        <v>9</v>
      </c>
    </row>
    <row r="4" spans="1:5" ht="15" customHeight="1" x14ac:dyDescent="0.2">
      <c r="A4" s="646" t="s">
        <v>10</v>
      </c>
      <c r="B4" s="641" t="s">
        <v>8</v>
      </c>
      <c r="C4" s="644" t="s">
        <v>9</v>
      </c>
      <c r="D4" s="644" t="s">
        <v>9</v>
      </c>
      <c r="E4" s="609" t="s">
        <v>9</v>
      </c>
    </row>
    <row r="5" spans="1:5" ht="15" customHeight="1" x14ac:dyDescent="0.2">
      <c r="A5" s="646" t="s">
        <v>14</v>
      </c>
      <c r="B5" s="641" t="s">
        <v>8</v>
      </c>
      <c r="C5" s="644" t="s">
        <v>9</v>
      </c>
      <c r="D5" s="644" t="s">
        <v>9</v>
      </c>
      <c r="E5" s="609" t="s">
        <v>9</v>
      </c>
    </row>
    <row r="6" spans="1:5" ht="15" customHeight="1" x14ac:dyDescent="0.2">
      <c r="A6" s="646" t="s">
        <v>17</v>
      </c>
      <c r="B6" s="641" t="s">
        <v>11</v>
      </c>
      <c r="C6" s="224" t="s">
        <v>803</v>
      </c>
      <c r="D6" s="225">
        <v>204</v>
      </c>
      <c r="E6" s="292" t="s">
        <v>637</v>
      </c>
    </row>
    <row r="7" spans="1:5" ht="15" customHeight="1" x14ac:dyDescent="0.2">
      <c r="A7" s="646" t="s">
        <v>135</v>
      </c>
      <c r="B7" s="641" t="s">
        <v>8</v>
      </c>
      <c r="C7" s="588" t="s">
        <v>9</v>
      </c>
      <c r="D7" s="588" t="s">
        <v>9</v>
      </c>
      <c r="E7" s="589" t="s">
        <v>9</v>
      </c>
    </row>
    <row r="8" spans="1:5" ht="15" customHeight="1" x14ac:dyDescent="0.2">
      <c r="A8" s="646" t="s">
        <v>2047</v>
      </c>
      <c r="B8" s="641" t="s">
        <v>1318</v>
      </c>
      <c r="C8" s="588" t="s">
        <v>9</v>
      </c>
      <c r="D8" s="588" t="s">
        <v>9</v>
      </c>
      <c r="E8" s="589" t="s">
        <v>9</v>
      </c>
    </row>
    <row r="9" spans="1:5" ht="15" customHeight="1" x14ac:dyDescent="0.2">
      <c r="A9" s="646" t="s">
        <v>25</v>
      </c>
      <c r="B9" s="641" t="s">
        <v>8</v>
      </c>
      <c r="C9" s="644" t="s">
        <v>9</v>
      </c>
      <c r="D9" s="644" t="s">
        <v>9</v>
      </c>
      <c r="E9" s="609" t="s">
        <v>9</v>
      </c>
    </row>
    <row r="10" spans="1:5" ht="15" customHeight="1" x14ac:dyDescent="0.2">
      <c r="A10" s="646" t="s">
        <v>27</v>
      </c>
      <c r="B10" s="641" t="s">
        <v>8</v>
      </c>
      <c r="C10" s="644" t="s">
        <v>9</v>
      </c>
      <c r="D10" s="644" t="s">
        <v>9</v>
      </c>
      <c r="E10" s="609" t="s">
        <v>9</v>
      </c>
    </row>
    <row r="11" spans="1:5" ht="15" customHeight="1" x14ac:dyDescent="0.2">
      <c r="A11" s="646" t="s">
        <v>139</v>
      </c>
      <c r="B11" s="641" t="s">
        <v>8</v>
      </c>
      <c r="C11" s="644" t="s">
        <v>9</v>
      </c>
      <c r="D11" s="644" t="s">
        <v>9</v>
      </c>
      <c r="E11" s="609" t="s">
        <v>9</v>
      </c>
    </row>
    <row r="12" spans="1:5" ht="15" customHeight="1" x14ac:dyDescent="0.2">
      <c r="A12" s="646" t="s">
        <v>31</v>
      </c>
      <c r="B12" s="641" t="s">
        <v>8</v>
      </c>
      <c r="C12" s="644" t="s">
        <v>9</v>
      </c>
      <c r="D12" s="644" t="s">
        <v>9</v>
      </c>
      <c r="E12" s="609" t="s">
        <v>9</v>
      </c>
    </row>
    <row r="13" spans="1:5" ht="15" customHeight="1" x14ac:dyDescent="0.2">
      <c r="A13" s="646" t="s">
        <v>33</v>
      </c>
      <c r="B13" s="898" t="s">
        <v>1155</v>
      </c>
      <c r="C13" s="644" t="s">
        <v>9</v>
      </c>
      <c r="D13" s="644" t="s">
        <v>9</v>
      </c>
      <c r="E13" s="609" t="s">
        <v>9</v>
      </c>
    </row>
    <row r="14" spans="1:5" ht="15" customHeight="1" x14ac:dyDescent="0.2">
      <c r="A14" s="646" t="s">
        <v>34</v>
      </c>
      <c r="B14" s="641" t="s">
        <v>8</v>
      </c>
      <c r="C14" s="644" t="s">
        <v>9</v>
      </c>
      <c r="D14" s="644" t="s">
        <v>9</v>
      </c>
      <c r="E14" s="609" t="s">
        <v>9</v>
      </c>
    </row>
    <row r="15" spans="1:5" ht="15" customHeight="1" x14ac:dyDescent="0.2">
      <c r="A15" s="646" t="s">
        <v>35</v>
      </c>
      <c r="B15" s="641" t="s">
        <v>8</v>
      </c>
      <c r="C15" s="644" t="s">
        <v>9</v>
      </c>
      <c r="D15" s="644" t="s">
        <v>9</v>
      </c>
      <c r="E15" s="609" t="s">
        <v>9</v>
      </c>
    </row>
    <row r="16" spans="1:5" ht="15" customHeight="1" x14ac:dyDescent="0.2">
      <c r="A16" s="646" t="s">
        <v>37</v>
      </c>
      <c r="B16" s="641" t="s">
        <v>8</v>
      </c>
      <c r="C16" s="644" t="s">
        <v>9</v>
      </c>
      <c r="D16" s="644" t="s">
        <v>9</v>
      </c>
      <c r="E16" s="609" t="s">
        <v>9</v>
      </c>
    </row>
    <row r="17" spans="1:5" ht="15" customHeight="1" x14ac:dyDescent="0.2">
      <c r="A17" s="646" t="s">
        <v>40</v>
      </c>
      <c r="B17" s="641" t="s">
        <v>8</v>
      </c>
      <c r="C17" s="644" t="s">
        <v>9</v>
      </c>
      <c r="D17" s="644" t="s">
        <v>9</v>
      </c>
      <c r="E17" s="609" t="s">
        <v>9</v>
      </c>
    </row>
    <row r="18" spans="1:5" ht="15" customHeight="1" x14ac:dyDescent="0.2">
      <c r="A18" s="646" t="s">
        <v>41</v>
      </c>
      <c r="B18" s="641" t="s">
        <v>8</v>
      </c>
      <c r="C18" s="644" t="s">
        <v>9</v>
      </c>
      <c r="D18" s="644" t="s">
        <v>9</v>
      </c>
      <c r="E18" s="609" t="s">
        <v>9</v>
      </c>
    </row>
    <row r="19" spans="1:5" ht="15" customHeight="1" x14ac:dyDescent="0.2">
      <c r="A19" s="646" t="s">
        <v>42</v>
      </c>
      <c r="B19" s="641" t="s">
        <v>11</v>
      </c>
      <c r="C19" s="224" t="s">
        <v>214</v>
      </c>
      <c r="D19" s="131">
        <v>50</v>
      </c>
      <c r="E19" s="292" t="s">
        <v>804</v>
      </c>
    </row>
    <row r="20" spans="1:5" ht="15" customHeight="1" x14ac:dyDescent="0.2">
      <c r="A20" s="646" t="s">
        <v>44</v>
      </c>
      <c r="B20" s="641" t="s">
        <v>11</v>
      </c>
      <c r="C20" s="224" t="s">
        <v>39</v>
      </c>
      <c r="D20" s="131">
        <v>130</v>
      </c>
      <c r="E20" s="292" t="s">
        <v>805</v>
      </c>
    </row>
    <row r="21" spans="1:5" ht="15" customHeight="1" x14ac:dyDescent="0.2">
      <c r="A21" s="646" t="s">
        <v>46</v>
      </c>
      <c r="B21" s="898" t="s">
        <v>8</v>
      </c>
      <c r="C21" s="644" t="s">
        <v>9</v>
      </c>
      <c r="D21" s="644" t="s">
        <v>9</v>
      </c>
      <c r="E21" s="609" t="s">
        <v>9</v>
      </c>
    </row>
    <row r="22" spans="1:5" ht="15" customHeight="1" x14ac:dyDescent="0.2">
      <c r="A22" s="646" t="s">
        <v>47</v>
      </c>
      <c r="B22" s="641" t="s">
        <v>8</v>
      </c>
      <c r="C22" s="644" t="s">
        <v>9</v>
      </c>
      <c r="D22" s="644" t="s">
        <v>9</v>
      </c>
      <c r="E22" s="609" t="s">
        <v>9</v>
      </c>
    </row>
    <row r="23" spans="1:5" ht="15" customHeight="1" x14ac:dyDescent="0.2">
      <c r="A23" s="646" t="s">
        <v>48</v>
      </c>
      <c r="B23" s="641" t="s">
        <v>8</v>
      </c>
      <c r="C23" s="644" t="s">
        <v>9</v>
      </c>
      <c r="D23" s="644" t="s">
        <v>9</v>
      </c>
      <c r="E23" s="609" t="s">
        <v>9</v>
      </c>
    </row>
    <row r="24" spans="1:5" ht="15" customHeight="1" x14ac:dyDescent="0.2">
      <c r="A24" s="646" t="s">
        <v>51</v>
      </c>
      <c r="B24" s="641" t="s">
        <v>8</v>
      </c>
      <c r="C24" s="644" t="s">
        <v>9</v>
      </c>
      <c r="D24" s="644" t="s">
        <v>9</v>
      </c>
      <c r="E24" s="609" t="s">
        <v>9</v>
      </c>
    </row>
    <row r="25" spans="1:5" ht="15" customHeight="1" x14ac:dyDescent="0.2">
      <c r="A25" s="646" t="s">
        <v>52</v>
      </c>
      <c r="B25" s="641" t="s">
        <v>11</v>
      </c>
      <c r="C25" s="224" t="s">
        <v>1185</v>
      </c>
      <c r="D25" s="131">
        <v>10</v>
      </c>
      <c r="E25" s="291" t="s">
        <v>693</v>
      </c>
    </row>
    <row r="26" spans="1:5" ht="15" customHeight="1" x14ac:dyDescent="0.2">
      <c r="A26" s="646" t="s">
        <v>55</v>
      </c>
      <c r="B26" s="641" t="s">
        <v>11</v>
      </c>
      <c r="C26" s="224" t="s">
        <v>806</v>
      </c>
      <c r="D26" s="131">
        <v>25</v>
      </c>
      <c r="E26" s="292" t="s">
        <v>637</v>
      </c>
    </row>
    <row r="27" spans="1:5" ht="15" customHeight="1" x14ac:dyDescent="0.2">
      <c r="A27" s="646" t="s">
        <v>56</v>
      </c>
      <c r="B27" s="641" t="s">
        <v>8</v>
      </c>
      <c r="C27" s="644" t="s">
        <v>9</v>
      </c>
      <c r="D27" s="644" t="s">
        <v>9</v>
      </c>
      <c r="E27" s="609" t="s">
        <v>9</v>
      </c>
    </row>
    <row r="28" spans="1:5" ht="15" customHeight="1" x14ac:dyDescent="0.2">
      <c r="A28" s="646" t="s">
        <v>57</v>
      </c>
      <c r="B28" s="641" t="s">
        <v>11</v>
      </c>
      <c r="C28" s="224" t="s">
        <v>1559</v>
      </c>
      <c r="D28" s="131">
        <v>50</v>
      </c>
      <c r="E28" s="292" t="s">
        <v>693</v>
      </c>
    </row>
    <row r="29" spans="1:5" ht="15" customHeight="1" x14ac:dyDescent="0.2">
      <c r="A29" s="646" t="s">
        <v>58</v>
      </c>
      <c r="B29" s="641" t="s">
        <v>11</v>
      </c>
      <c r="C29" s="224" t="s">
        <v>807</v>
      </c>
      <c r="D29" s="224" t="s">
        <v>1187</v>
      </c>
      <c r="E29" s="292" t="s">
        <v>12</v>
      </c>
    </row>
    <row r="30" spans="1:5" ht="15" customHeight="1" x14ac:dyDescent="0.2">
      <c r="A30" s="646" t="s">
        <v>59</v>
      </c>
      <c r="B30" s="641" t="s">
        <v>11</v>
      </c>
      <c r="C30" s="224" t="s">
        <v>39</v>
      </c>
      <c r="D30" s="224" t="s">
        <v>1263</v>
      </c>
      <c r="E30" s="291" t="s">
        <v>804</v>
      </c>
    </row>
    <row r="31" spans="1:5" ht="15" customHeight="1" x14ac:dyDescent="0.2">
      <c r="A31" s="646" t="s">
        <v>60</v>
      </c>
      <c r="B31" s="641" t="s">
        <v>11</v>
      </c>
      <c r="C31" s="224" t="s">
        <v>808</v>
      </c>
      <c r="D31" s="131">
        <v>350</v>
      </c>
      <c r="E31" s="292" t="s">
        <v>674</v>
      </c>
    </row>
    <row r="32" spans="1:5" ht="15" customHeight="1" x14ac:dyDescent="0.2">
      <c r="A32" s="646" t="s">
        <v>61</v>
      </c>
      <c r="B32" s="641" t="s">
        <v>8</v>
      </c>
      <c r="C32" s="644" t="s">
        <v>9</v>
      </c>
      <c r="D32" s="644" t="s">
        <v>9</v>
      </c>
      <c r="E32" s="609" t="s">
        <v>9</v>
      </c>
    </row>
    <row r="33" spans="1:5" ht="15" customHeight="1" x14ac:dyDescent="0.2">
      <c r="A33" s="646" t="s">
        <v>62</v>
      </c>
      <c r="B33" s="650" t="s">
        <v>11</v>
      </c>
      <c r="C33" s="645" t="s">
        <v>809</v>
      </c>
      <c r="D33" s="651">
        <v>200</v>
      </c>
      <c r="E33" s="642" t="s">
        <v>637</v>
      </c>
    </row>
    <row r="34" spans="1:5" ht="15" customHeight="1" x14ac:dyDescent="0.2">
      <c r="A34" s="646" t="s">
        <v>63</v>
      </c>
      <c r="B34" s="645" t="s">
        <v>8</v>
      </c>
      <c r="C34" s="644" t="s">
        <v>9</v>
      </c>
      <c r="D34" s="644" t="s">
        <v>9</v>
      </c>
      <c r="E34" s="609" t="s">
        <v>9</v>
      </c>
    </row>
    <row r="35" spans="1:5" ht="15" customHeight="1" x14ac:dyDescent="0.2">
      <c r="A35" s="646" t="s">
        <v>65</v>
      </c>
      <c r="B35" s="645" t="s">
        <v>11</v>
      </c>
      <c r="C35" s="645" t="s">
        <v>807</v>
      </c>
      <c r="D35" s="645" t="s">
        <v>1184</v>
      </c>
      <c r="E35" s="639" t="s">
        <v>39</v>
      </c>
    </row>
    <row r="36" spans="1:5" ht="15" customHeight="1" x14ac:dyDescent="0.2">
      <c r="A36" s="646" t="s">
        <v>66</v>
      </c>
      <c r="B36" s="645" t="s">
        <v>11</v>
      </c>
      <c r="C36" s="643" t="s">
        <v>214</v>
      </c>
      <c r="D36" s="645">
        <v>100</v>
      </c>
      <c r="E36" s="639" t="s">
        <v>12</v>
      </c>
    </row>
    <row r="37" spans="1:5" ht="15" customHeight="1" x14ac:dyDescent="0.2">
      <c r="A37" s="646" t="s">
        <v>67</v>
      </c>
      <c r="B37" s="645" t="s">
        <v>11</v>
      </c>
      <c r="C37" s="645" t="s">
        <v>1875</v>
      </c>
      <c r="D37" s="643" t="s">
        <v>1900</v>
      </c>
      <c r="E37" s="639" t="s">
        <v>693</v>
      </c>
    </row>
    <row r="38" spans="1:5" ht="15" customHeight="1" x14ac:dyDescent="0.2">
      <c r="A38" s="646" t="s">
        <v>69</v>
      </c>
      <c r="B38" s="645" t="s">
        <v>8</v>
      </c>
      <c r="C38" s="644" t="s">
        <v>9</v>
      </c>
      <c r="D38" s="644" t="s">
        <v>9</v>
      </c>
      <c r="E38" s="609" t="s">
        <v>9</v>
      </c>
    </row>
    <row r="39" spans="1:5" ht="15" customHeight="1" x14ac:dyDescent="0.2">
      <c r="A39" s="646" t="s">
        <v>70</v>
      </c>
      <c r="B39" s="645" t="s">
        <v>11</v>
      </c>
      <c r="C39" s="643" t="s">
        <v>214</v>
      </c>
      <c r="D39" s="645" t="s">
        <v>1183</v>
      </c>
      <c r="E39" s="639" t="s">
        <v>12</v>
      </c>
    </row>
    <row r="40" spans="1:5" ht="15" customHeight="1" x14ac:dyDescent="0.2">
      <c r="A40" s="646" t="s">
        <v>71</v>
      </c>
      <c r="B40" s="645" t="s">
        <v>8</v>
      </c>
      <c r="C40" s="644" t="s">
        <v>9</v>
      </c>
      <c r="D40" s="644" t="s">
        <v>9</v>
      </c>
      <c r="E40" s="609" t="s">
        <v>9</v>
      </c>
    </row>
    <row r="41" spans="1:5" ht="15" customHeight="1" x14ac:dyDescent="0.2">
      <c r="A41" s="646" t="s">
        <v>72</v>
      </c>
      <c r="B41" s="645" t="s">
        <v>11</v>
      </c>
      <c r="C41" s="645" t="s">
        <v>39</v>
      </c>
      <c r="D41" s="645">
        <v>100</v>
      </c>
      <c r="E41" s="639" t="s">
        <v>12</v>
      </c>
    </row>
    <row r="42" spans="1:5" ht="15" customHeight="1" x14ac:dyDescent="0.2">
      <c r="A42" s="646" t="s">
        <v>74</v>
      </c>
      <c r="B42" s="645" t="s">
        <v>11</v>
      </c>
      <c r="C42" s="645" t="s">
        <v>807</v>
      </c>
      <c r="D42" s="645" t="s">
        <v>39</v>
      </c>
      <c r="E42" s="639" t="s">
        <v>43</v>
      </c>
    </row>
    <row r="43" spans="1:5" ht="15" customHeight="1" x14ac:dyDescent="0.2">
      <c r="A43" s="646" t="s">
        <v>75</v>
      </c>
      <c r="B43" s="645" t="s">
        <v>8</v>
      </c>
      <c r="C43" s="644" t="s">
        <v>9</v>
      </c>
      <c r="D43" s="644" t="s">
        <v>9</v>
      </c>
      <c r="E43" s="609" t="s">
        <v>9</v>
      </c>
    </row>
    <row r="44" spans="1:5" ht="15" customHeight="1" x14ac:dyDescent="0.2">
      <c r="A44" s="646" t="s">
        <v>76</v>
      </c>
      <c r="B44" s="645" t="s">
        <v>11</v>
      </c>
      <c r="C44" s="643" t="s">
        <v>39</v>
      </c>
      <c r="D44" s="645" t="s">
        <v>1183</v>
      </c>
      <c r="E44" s="639" t="s">
        <v>674</v>
      </c>
    </row>
    <row r="45" spans="1:5" ht="15" customHeight="1" x14ac:dyDescent="0.2">
      <c r="A45" s="952" t="s">
        <v>78</v>
      </c>
      <c r="B45" s="645" t="s">
        <v>8</v>
      </c>
      <c r="C45" s="644" t="s">
        <v>9</v>
      </c>
      <c r="D45" s="644" t="s">
        <v>9</v>
      </c>
      <c r="E45" s="609" t="s">
        <v>9</v>
      </c>
    </row>
    <row r="46" spans="1:5" ht="15" customHeight="1" thickBot="1" x14ac:dyDescent="0.25">
      <c r="A46" s="646"/>
      <c r="B46" s="645"/>
      <c r="C46" s="644"/>
      <c r="D46" s="644"/>
      <c r="E46" s="609"/>
    </row>
    <row r="47" spans="1:5" ht="18.75" customHeight="1" x14ac:dyDescent="0.2">
      <c r="A47" s="1292" t="s">
        <v>2078</v>
      </c>
      <c r="B47" s="1293"/>
      <c r="C47" s="1293"/>
      <c r="D47" s="1293"/>
      <c r="E47" s="1294"/>
    </row>
    <row r="48" spans="1:5" ht="24" x14ac:dyDescent="0.2">
      <c r="A48" s="806" t="s">
        <v>1</v>
      </c>
      <c r="B48" s="807" t="s">
        <v>2044</v>
      </c>
      <c r="C48" s="807" t="s">
        <v>800</v>
      </c>
      <c r="D48" s="807" t="s">
        <v>801</v>
      </c>
      <c r="E48" s="808" t="s">
        <v>802</v>
      </c>
    </row>
    <row r="49" spans="1:6" ht="15" customHeight="1" x14ac:dyDescent="0.2">
      <c r="A49" s="646" t="s">
        <v>79</v>
      </c>
      <c r="B49" s="645" t="s">
        <v>8</v>
      </c>
      <c r="C49" s="644" t="s">
        <v>9</v>
      </c>
      <c r="D49" s="644" t="s">
        <v>9</v>
      </c>
      <c r="E49" s="609" t="s">
        <v>9</v>
      </c>
    </row>
    <row r="50" spans="1:6" ht="15" customHeight="1" x14ac:dyDescent="0.2">
      <c r="A50" s="646" t="s">
        <v>80</v>
      </c>
      <c r="B50" s="645" t="s">
        <v>11</v>
      </c>
      <c r="C50" s="645" t="s">
        <v>214</v>
      </c>
      <c r="D50" s="645" t="s">
        <v>1267</v>
      </c>
      <c r="E50" s="639" t="s">
        <v>12</v>
      </c>
    </row>
    <row r="51" spans="1:6" ht="15" customHeight="1" x14ac:dyDescent="0.2">
      <c r="A51" s="646" t="s">
        <v>81</v>
      </c>
      <c r="B51" s="645" t="s">
        <v>8</v>
      </c>
      <c r="C51" s="644" t="s">
        <v>9</v>
      </c>
      <c r="D51" s="644" t="s">
        <v>9</v>
      </c>
      <c r="E51" s="609" t="s">
        <v>9</v>
      </c>
    </row>
    <row r="52" spans="1:6" ht="15" customHeight="1" x14ac:dyDescent="0.2">
      <c r="A52" s="646" t="s">
        <v>83</v>
      </c>
      <c r="B52" s="645"/>
      <c r="C52" s="645"/>
      <c r="D52" s="645"/>
      <c r="E52" s="639"/>
    </row>
    <row r="53" spans="1:6" ht="15" customHeight="1" x14ac:dyDescent="0.2">
      <c r="A53" s="647" t="s">
        <v>445</v>
      </c>
      <c r="B53" s="645" t="s">
        <v>11</v>
      </c>
      <c r="C53" s="645" t="s">
        <v>807</v>
      </c>
      <c r="D53" s="645">
        <v>50</v>
      </c>
      <c r="E53" s="639" t="s">
        <v>43</v>
      </c>
    </row>
    <row r="54" spans="1:6" ht="15" customHeight="1" x14ac:dyDescent="0.2">
      <c r="A54" s="647" t="s">
        <v>446</v>
      </c>
      <c r="B54" s="645" t="s">
        <v>8</v>
      </c>
      <c r="C54" s="644" t="s">
        <v>9</v>
      </c>
      <c r="D54" s="644" t="s">
        <v>9</v>
      </c>
      <c r="E54" s="609" t="s">
        <v>9</v>
      </c>
    </row>
    <row r="55" spans="1:6" ht="15" customHeight="1" x14ac:dyDescent="0.2">
      <c r="A55" s="646" t="s">
        <v>85</v>
      </c>
      <c r="B55" s="645" t="s">
        <v>11</v>
      </c>
      <c r="C55" s="645" t="s">
        <v>214</v>
      </c>
      <c r="D55" s="645"/>
      <c r="E55" s="639" t="s">
        <v>1560</v>
      </c>
      <c r="F55" s="436"/>
    </row>
    <row r="56" spans="1:6" ht="15" customHeight="1" x14ac:dyDescent="0.2">
      <c r="A56" s="646" t="s">
        <v>87</v>
      </c>
      <c r="B56" s="645" t="s">
        <v>11</v>
      </c>
      <c r="C56" s="645" t="s">
        <v>1561</v>
      </c>
      <c r="D56" s="645" t="s">
        <v>1183</v>
      </c>
      <c r="E56" s="639" t="s">
        <v>43</v>
      </c>
    </row>
    <row r="57" spans="1:6" ht="15" customHeight="1" x14ac:dyDescent="0.2">
      <c r="A57" s="646" t="s">
        <v>88</v>
      </c>
      <c r="B57" s="645" t="s">
        <v>8</v>
      </c>
      <c r="C57" s="644" t="s">
        <v>9</v>
      </c>
      <c r="D57" s="644" t="s">
        <v>9</v>
      </c>
      <c r="E57" s="609" t="s">
        <v>9</v>
      </c>
    </row>
    <row r="58" spans="1:6" ht="15" customHeight="1" x14ac:dyDescent="0.2">
      <c r="A58" s="337" t="s">
        <v>89</v>
      </c>
      <c r="B58" s="899" t="s">
        <v>11</v>
      </c>
      <c r="C58" s="900" t="s">
        <v>807</v>
      </c>
      <c r="D58" s="900" t="s">
        <v>1876</v>
      </c>
      <c r="E58" s="901" t="s">
        <v>693</v>
      </c>
    </row>
    <row r="59" spans="1:6" x14ac:dyDescent="0.2">
      <c r="A59" s="1213" t="s">
        <v>589</v>
      </c>
      <c r="B59" s="1213"/>
      <c r="C59" s="1213"/>
      <c r="D59" s="1213"/>
      <c r="E59" s="1213"/>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sqref="A1:E1"/>
      <pageMargins left="0.7" right="0.7" top="0.75" bottom="0.75" header="0.3" footer="0.3"/>
      <pageSetup orientation="portrait" r:id="rId2"/>
    </customSheetView>
  </customSheetViews>
  <mergeCells count="3">
    <mergeCell ref="A59:E59"/>
    <mergeCell ref="A1:E1"/>
    <mergeCell ref="A47:E47"/>
  </mergeCells>
  <pageMargins left="0.7" right="0.7" top="0.75" bottom="0.75" header="0.3" footer="0.3"/>
  <pageSetup orientation="portrait" r:id="rId3"/>
  <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7"/>
  <sheetViews>
    <sheetView zoomScaleNormal="100" workbookViewId="0">
      <selection sqref="A1:E1"/>
    </sheetView>
  </sheetViews>
  <sheetFormatPr defaultRowHeight="15" x14ac:dyDescent="0.25"/>
  <cols>
    <col min="1" max="1" width="25.5703125" style="106" bestFit="1" customWidth="1"/>
    <col min="2" max="4" width="15.140625" style="106" customWidth="1"/>
    <col min="5" max="5" width="18.42578125" style="106" customWidth="1"/>
    <col min="6" max="16384" width="9.140625" style="106"/>
  </cols>
  <sheetData>
    <row r="1" spans="1:5" ht="18.75" customHeight="1" x14ac:dyDescent="0.25">
      <c r="A1" s="1295" t="s">
        <v>810</v>
      </c>
      <c r="B1" s="1296"/>
      <c r="C1" s="1296"/>
      <c r="D1" s="1297"/>
      <c r="E1" s="1298"/>
    </row>
    <row r="2" spans="1:5" x14ac:dyDescent="0.25">
      <c r="A2" s="1053" t="s">
        <v>1</v>
      </c>
      <c r="B2" s="1054">
        <v>1996</v>
      </c>
      <c r="C2" s="1054">
        <v>2002</v>
      </c>
      <c r="D2" s="1054">
        <v>2008</v>
      </c>
      <c r="E2" s="1055">
        <v>2014</v>
      </c>
    </row>
    <row r="3" spans="1:5" x14ac:dyDescent="0.25">
      <c r="A3" s="338" t="s">
        <v>7</v>
      </c>
      <c r="B3" s="339" t="s">
        <v>8</v>
      </c>
      <c r="C3" s="340" t="s">
        <v>8</v>
      </c>
      <c r="D3" s="340" t="s">
        <v>8</v>
      </c>
      <c r="E3" s="341" t="s">
        <v>8</v>
      </c>
    </row>
    <row r="4" spans="1:5" x14ac:dyDescent="0.25">
      <c r="A4" s="342" t="s">
        <v>10</v>
      </c>
      <c r="B4" s="343" t="s">
        <v>8</v>
      </c>
      <c r="C4" s="344" t="s">
        <v>11</v>
      </c>
      <c r="D4" s="345" t="s">
        <v>11</v>
      </c>
      <c r="E4" s="346" t="s">
        <v>11</v>
      </c>
    </row>
    <row r="5" spans="1:5" x14ac:dyDescent="0.25">
      <c r="A5" s="342" t="s">
        <v>14</v>
      </c>
      <c r="B5" s="343" t="s">
        <v>8</v>
      </c>
      <c r="C5" s="344" t="s">
        <v>11</v>
      </c>
      <c r="D5" s="344" t="s">
        <v>1688</v>
      </c>
      <c r="E5" s="347" t="s">
        <v>1764</v>
      </c>
    </row>
    <row r="6" spans="1:5" x14ac:dyDescent="0.25">
      <c r="A6" s="342" t="s">
        <v>17</v>
      </c>
      <c r="B6" s="343" t="s">
        <v>8</v>
      </c>
      <c r="C6" s="344" t="s">
        <v>11</v>
      </c>
      <c r="D6" s="345" t="s">
        <v>11</v>
      </c>
      <c r="E6" s="346" t="s">
        <v>11</v>
      </c>
    </row>
    <row r="7" spans="1:5" x14ac:dyDescent="0.25">
      <c r="A7" s="342" t="s">
        <v>573</v>
      </c>
      <c r="B7" s="343" t="s">
        <v>8</v>
      </c>
      <c r="C7" s="344" t="s">
        <v>11</v>
      </c>
      <c r="D7" s="345" t="s">
        <v>11</v>
      </c>
      <c r="E7" s="346" t="s">
        <v>11</v>
      </c>
    </row>
    <row r="8" spans="1:5" x14ac:dyDescent="0.25">
      <c r="A8" s="342" t="s">
        <v>1473</v>
      </c>
      <c r="B8" s="343" t="s">
        <v>8</v>
      </c>
      <c r="C8" s="344" t="s">
        <v>11</v>
      </c>
      <c r="D8" s="345" t="s">
        <v>11</v>
      </c>
      <c r="E8" s="346" t="s">
        <v>11</v>
      </c>
    </row>
    <row r="9" spans="1:5" x14ac:dyDescent="0.25">
      <c r="A9" s="342" t="s">
        <v>25</v>
      </c>
      <c r="B9" s="343" t="s">
        <v>8</v>
      </c>
      <c r="C9" s="344" t="s">
        <v>11</v>
      </c>
      <c r="D9" s="345" t="s">
        <v>11</v>
      </c>
      <c r="E9" s="346" t="s">
        <v>11</v>
      </c>
    </row>
    <row r="10" spans="1:5" x14ac:dyDescent="0.25">
      <c r="A10" s="342" t="s">
        <v>27</v>
      </c>
      <c r="B10" s="343" t="s">
        <v>8</v>
      </c>
      <c r="C10" s="344" t="s">
        <v>1765</v>
      </c>
      <c r="D10" s="345" t="s">
        <v>11</v>
      </c>
      <c r="E10" s="346" t="s">
        <v>11</v>
      </c>
    </row>
    <row r="11" spans="1:5" x14ac:dyDescent="0.25">
      <c r="A11" s="348" t="s">
        <v>29</v>
      </c>
      <c r="B11" s="343" t="s">
        <v>8</v>
      </c>
      <c r="C11" s="344" t="s">
        <v>11</v>
      </c>
      <c r="D11" s="345" t="s">
        <v>11</v>
      </c>
      <c r="E11" s="346" t="s">
        <v>11</v>
      </c>
    </row>
    <row r="12" spans="1:5" x14ac:dyDescent="0.25">
      <c r="A12" s="342" t="s">
        <v>31</v>
      </c>
      <c r="B12" s="343" t="s">
        <v>8</v>
      </c>
      <c r="C12" s="344" t="s">
        <v>1766</v>
      </c>
      <c r="D12" s="345" t="s">
        <v>596</v>
      </c>
      <c r="E12" s="346" t="s">
        <v>596</v>
      </c>
    </row>
    <row r="13" spans="1:5" x14ac:dyDescent="0.25">
      <c r="A13" s="342" t="s">
        <v>33</v>
      </c>
      <c r="B13" s="343" t="s">
        <v>8</v>
      </c>
      <c r="C13" s="345" t="s">
        <v>8</v>
      </c>
      <c r="D13" s="344" t="s">
        <v>11</v>
      </c>
      <c r="E13" s="347" t="s">
        <v>8</v>
      </c>
    </row>
    <row r="14" spans="1:5" x14ac:dyDescent="0.25">
      <c r="A14" s="342" t="s">
        <v>34</v>
      </c>
      <c r="B14" s="343" t="s">
        <v>8</v>
      </c>
      <c r="C14" s="344" t="s">
        <v>1767</v>
      </c>
      <c r="D14" s="345" t="s">
        <v>597</v>
      </c>
      <c r="E14" s="347" t="s">
        <v>8</v>
      </c>
    </row>
    <row r="15" spans="1:5" x14ac:dyDescent="0.25">
      <c r="A15" s="342" t="s">
        <v>35</v>
      </c>
      <c r="B15" s="343" t="s">
        <v>8</v>
      </c>
      <c r="C15" s="344" t="s">
        <v>11</v>
      </c>
      <c r="D15" s="345" t="s">
        <v>11</v>
      </c>
      <c r="E15" s="346" t="s">
        <v>11</v>
      </c>
    </row>
    <row r="16" spans="1:5" x14ac:dyDescent="0.25">
      <c r="A16" s="342" t="s">
        <v>37</v>
      </c>
      <c r="B16" s="343" t="s">
        <v>8</v>
      </c>
      <c r="C16" s="344" t="s">
        <v>1768</v>
      </c>
      <c r="D16" s="345" t="s">
        <v>599</v>
      </c>
      <c r="E16" s="346" t="s">
        <v>599</v>
      </c>
    </row>
    <row r="17" spans="1:5" x14ac:dyDescent="0.25">
      <c r="A17" s="342" t="s">
        <v>40</v>
      </c>
      <c r="B17" s="343" t="s">
        <v>8</v>
      </c>
      <c r="C17" s="345" t="s">
        <v>8</v>
      </c>
      <c r="D17" s="345" t="s">
        <v>8</v>
      </c>
      <c r="E17" s="346" t="s">
        <v>8</v>
      </c>
    </row>
    <row r="18" spans="1:5" x14ac:dyDescent="0.25">
      <c r="A18" s="342" t="s">
        <v>41</v>
      </c>
      <c r="B18" s="343" t="s">
        <v>8</v>
      </c>
      <c r="C18" s="344" t="s">
        <v>1769</v>
      </c>
      <c r="D18" s="344" t="s">
        <v>1770</v>
      </c>
      <c r="E18" s="347" t="s">
        <v>8</v>
      </c>
    </row>
    <row r="19" spans="1:5" x14ac:dyDescent="0.25">
      <c r="A19" s="342" t="s">
        <v>42</v>
      </c>
      <c r="B19" s="343" t="s">
        <v>8</v>
      </c>
      <c r="C19" s="345" t="s">
        <v>8</v>
      </c>
      <c r="D19" s="345" t="s">
        <v>8</v>
      </c>
      <c r="E19" s="347" t="s">
        <v>11</v>
      </c>
    </row>
    <row r="20" spans="1:5" x14ac:dyDescent="0.25">
      <c r="A20" s="342" t="s">
        <v>44</v>
      </c>
      <c r="B20" s="343" t="s">
        <v>8</v>
      </c>
      <c r="C20" s="344" t="s">
        <v>11</v>
      </c>
      <c r="D20" s="345" t="s">
        <v>11</v>
      </c>
      <c r="E20" s="346" t="s">
        <v>11</v>
      </c>
    </row>
    <row r="21" spans="1:5" x14ac:dyDescent="0.25">
      <c r="A21" s="342" t="s">
        <v>46</v>
      </c>
      <c r="B21" s="343" t="s">
        <v>8</v>
      </c>
      <c r="C21" s="344" t="s">
        <v>1771</v>
      </c>
      <c r="D21" s="345" t="s">
        <v>1265</v>
      </c>
      <c r="E21" s="346" t="s">
        <v>1265</v>
      </c>
    </row>
    <row r="22" spans="1:5" x14ac:dyDescent="0.25">
      <c r="A22" s="342" t="s">
        <v>47</v>
      </c>
      <c r="B22" s="343" t="s">
        <v>8</v>
      </c>
      <c r="C22" s="344" t="s">
        <v>11</v>
      </c>
      <c r="D22" s="345" t="s">
        <v>11</v>
      </c>
      <c r="E22" s="346" t="s">
        <v>11</v>
      </c>
    </row>
    <row r="23" spans="1:5" x14ac:dyDescent="0.25">
      <c r="A23" s="342" t="s">
        <v>48</v>
      </c>
      <c r="B23" s="343" t="s">
        <v>8</v>
      </c>
      <c r="C23" s="344" t="s">
        <v>11</v>
      </c>
      <c r="D23" s="345" t="s">
        <v>11</v>
      </c>
      <c r="E23" s="346" t="s">
        <v>11</v>
      </c>
    </row>
    <row r="24" spans="1:5" x14ac:dyDescent="0.25">
      <c r="A24" s="342" t="s">
        <v>51</v>
      </c>
      <c r="B24" s="343" t="s">
        <v>8</v>
      </c>
      <c r="C24" s="345" t="s">
        <v>8</v>
      </c>
      <c r="D24" s="345" t="s">
        <v>8</v>
      </c>
      <c r="E24" s="346" t="s">
        <v>8</v>
      </c>
    </row>
    <row r="25" spans="1:5" x14ac:dyDescent="0.25">
      <c r="A25" s="342" t="s">
        <v>52</v>
      </c>
      <c r="B25" s="343" t="s">
        <v>8</v>
      </c>
      <c r="C25" s="345" t="s">
        <v>8</v>
      </c>
      <c r="D25" s="345" t="s">
        <v>8</v>
      </c>
      <c r="E25" s="347" t="s">
        <v>1772</v>
      </c>
    </row>
    <row r="26" spans="1:5" x14ac:dyDescent="0.25">
      <c r="A26" s="342" t="s">
        <v>55</v>
      </c>
      <c r="B26" s="343" t="s">
        <v>8</v>
      </c>
      <c r="C26" s="344" t="s">
        <v>1773</v>
      </c>
      <c r="D26" s="344" t="s">
        <v>1774</v>
      </c>
      <c r="E26" s="346" t="s">
        <v>1720</v>
      </c>
    </row>
    <row r="27" spans="1:5" x14ac:dyDescent="0.25">
      <c r="A27" s="342" t="s">
        <v>56</v>
      </c>
      <c r="B27" s="343" t="s">
        <v>8</v>
      </c>
      <c r="C27" s="345" t="s">
        <v>8</v>
      </c>
      <c r="D27" s="345" t="s">
        <v>8</v>
      </c>
      <c r="E27" s="346" t="s">
        <v>8</v>
      </c>
    </row>
    <row r="28" spans="1:5" x14ac:dyDescent="0.25">
      <c r="A28" s="342" t="s">
        <v>57</v>
      </c>
      <c r="B28" s="343" t="s">
        <v>8</v>
      </c>
      <c r="C28" s="345" t="s">
        <v>8</v>
      </c>
      <c r="D28" s="345" t="s">
        <v>8</v>
      </c>
      <c r="E28" s="346" t="s">
        <v>8</v>
      </c>
    </row>
    <row r="29" spans="1:5" x14ac:dyDescent="0.25">
      <c r="A29" s="342" t="s">
        <v>58</v>
      </c>
      <c r="B29" s="343" t="s">
        <v>1775</v>
      </c>
      <c r="C29" s="344" t="s">
        <v>8</v>
      </c>
      <c r="D29" s="345" t="s">
        <v>8</v>
      </c>
      <c r="E29" s="346" t="s">
        <v>8</v>
      </c>
    </row>
    <row r="30" spans="1:5" x14ac:dyDescent="0.25">
      <c r="A30" s="342" t="s">
        <v>59</v>
      </c>
      <c r="B30" s="343" t="s">
        <v>8</v>
      </c>
      <c r="C30" s="345" t="s">
        <v>8</v>
      </c>
      <c r="D30" s="345" t="s">
        <v>8</v>
      </c>
      <c r="E30" s="346" t="s">
        <v>8</v>
      </c>
    </row>
    <row r="31" spans="1:5" x14ac:dyDescent="0.25">
      <c r="A31" s="342" t="s">
        <v>60</v>
      </c>
      <c r="B31" s="343" t="s">
        <v>8</v>
      </c>
      <c r="C31" s="345" t="s">
        <v>8</v>
      </c>
      <c r="D31" s="345" t="s">
        <v>8</v>
      </c>
      <c r="E31" s="346" t="s">
        <v>8</v>
      </c>
    </row>
    <row r="32" spans="1:5" x14ac:dyDescent="0.25">
      <c r="A32" s="342" t="s">
        <v>61</v>
      </c>
      <c r="B32" s="343" t="s">
        <v>8</v>
      </c>
      <c r="C32" s="345" t="s">
        <v>8</v>
      </c>
      <c r="D32" s="344" t="s">
        <v>1776</v>
      </c>
      <c r="E32" s="347" t="s">
        <v>8</v>
      </c>
    </row>
    <row r="33" spans="1:5" x14ac:dyDescent="0.25">
      <c r="A33" s="342" t="s">
        <v>62</v>
      </c>
      <c r="B33" s="343" t="s">
        <v>8</v>
      </c>
      <c r="C33" s="344" t="s">
        <v>1777</v>
      </c>
      <c r="D33" s="345" t="s">
        <v>1722</v>
      </c>
      <c r="E33" s="346" t="s">
        <v>1722</v>
      </c>
    </row>
    <row r="34" spans="1:5" x14ac:dyDescent="0.25">
      <c r="A34" s="342" t="s">
        <v>63</v>
      </c>
      <c r="B34" s="343" t="s">
        <v>8</v>
      </c>
      <c r="C34" s="344" t="s">
        <v>1778</v>
      </c>
      <c r="D34" s="345" t="s">
        <v>1779</v>
      </c>
      <c r="E34" s="347" t="s">
        <v>1780</v>
      </c>
    </row>
    <row r="35" spans="1:5" x14ac:dyDescent="0.25">
      <c r="A35" s="342" t="s">
        <v>65</v>
      </c>
      <c r="B35" s="343" t="s">
        <v>8</v>
      </c>
      <c r="C35" s="344" t="s">
        <v>1781</v>
      </c>
      <c r="D35" s="345" t="s">
        <v>1274</v>
      </c>
      <c r="E35" s="346" t="s">
        <v>1274</v>
      </c>
    </row>
    <row r="36" spans="1:5" x14ac:dyDescent="0.25">
      <c r="A36" s="342" t="s">
        <v>66</v>
      </c>
      <c r="B36" s="343" t="s">
        <v>11</v>
      </c>
      <c r="C36" s="345" t="s">
        <v>11</v>
      </c>
      <c r="D36" s="345" t="s">
        <v>11</v>
      </c>
      <c r="E36" s="346" t="s">
        <v>11</v>
      </c>
    </row>
    <row r="37" spans="1:5" x14ac:dyDescent="0.25">
      <c r="A37" s="342" t="s">
        <v>67</v>
      </c>
      <c r="B37" s="343" t="s">
        <v>8</v>
      </c>
      <c r="C37" s="345" t="s">
        <v>8</v>
      </c>
      <c r="D37" s="344" t="s">
        <v>11</v>
      </c>
      <c r="E37" s="346" t="s">
        <v>11</v>
      </c>
    </row>
    <row r="38" spans="1:5" x14ac:dyDescent="0.25">
      <c r="A38" s="342" t="s">
        <v>69</v>
      </c>
      <c r="B38" s="343" t="s">
        <v>8</v>
      </c>
      <c r="C38" s="345" t="s">
        <v>8</v>
      </c>
      <c r="D38" s="345" t="s">
        <v>8</v>
      </c>
      <c r="E38" s="346" t="s">
        <v>8</v>
      </c>
    </row>
    <row r="39" spans="1:5" x14ac:dyDescent="0.25">
      <c r="A39" s="342" t="s">
        <v>70</v>
      </c>
      <c r="B39" s="343" t="s">
        <v>8</v>
      </c>
      <c r="C39" s="344" t="s">
        <v>1778</v>
      </c>
      <c r="D39" s="345" t="s">
        <v>1779</v>
      </c>
      <c r="E39" s="347" t="s">
        <v>8</v>
      </c>
    </row>
    <row r="40" spans="1:5" x14ac:dyDescent="0.25">
      <c r="A40" s="342" t="s">
        <v>71</v>
      </c>
      <c r="B40" s="343" t="s">
        <v>8</v>
      </c>
      <c r="C40" s="345" t="s">
        <v>8</v>
      </c>
      <c r="D40" s="345" t="s">
        <v>8</v>
      </c>
      <c r="E40" s="346" t="s">
        <v>8</v>
      </c>
    </row>
    <row r="41" spans="1:5" x14ac:dyDescent="0.25">
      <c r="A41" s="342" t="s">
        <v>72</v>
      </c>
      <c r="B41" s="343" t="s">
        <v>8</v>
      </c>
      <c r="C41" s="345" t="s">
        <v>8</v>
      </c>
      <c r="D41" s="344" t="s">
        <v>11</v>
      </c>
      <c r="E41" s="346" t="s">
        <v>11</v>
      </c>
    </row>
    <row r="42" spans="1:5" x14ac:dyDescent="0.25">
      <c r="A42" s="342" t="s">
        <v>74</v>
      </c>
      <c r="B42" s="343" t="s">
        <v>8</v>
      </c>
      <c r="C42" s="345" t="s">
        <v>8</v>
      </c>
      <c r="D42" s="344" t="s">
        <v>1782</v>
      </c>
      <c r="E42" s="347" t="s">
        <v>8</v>
      </c>
    </row>
    <row r="43" spans="1:5" x14ac:dyDescent="0.25">
      <c r="A43" s="349" t="s">
        <v>75</v>
      </c>
      <c r="B43" s="343" t="s">
        <v>8</v>
      </c>
      <c r="C43" s="345" t="s">
        <v>8</v>
      </c>
      <c r="D43" s="345" t="s">
        <v>8</v>
      </c>
      <c r="E43" s="346" t="s">
        <v>8</v>
      </c>
    </row>
    <row r="44" spans="1:5" x14ac:dyDescent="0.25">
      <c r="A44" s="342" t="s">
        <v>76</v>
      </c>
      <c r="B44" s="343" t="s">
        <v>8</v>
      </c>
      <c r="C44" s="344" t="s">
        <v>11</v>
      </c>
      <c r="D44" s="345" t="s">
        <v>11</v>
      </c>
      <c r="E44" s="346" t="s">
        <v>11</v>
      </c>
    </row>
    <row r="45" spans="1:5" x14ac:dyDescent="0.25">
      <c r="A45" s="342" t="s">
        <v>78</v>
      </c>
      <c r="B45" s="343" t="s">
        <v>8</v>
      </c>
      <c r="C45" s="345" t="s">
        <v>8</v>
      </c>
      <c r="D45" s="344" t="s">
        <v>1783</v>
      </c>
      <c r="E45" s="346" t="s">
        <v>1453</v>
      </c>
    </row>
    <row r="46" spans="1:5" x14ac:dyDescent="0.25">
      <c r="A46" s="342" t="s">
        <v>79</v>
      </c>
      <c r="B46" s="343" t="s">
        <v>8</v>
      </c>
      <c r="C46" s="344" t="s">
        <v>1784</v>
      </c>
      <c r="D46" s="345" t="s">
        <v>1702</v>
      </c>
      <c r="E46" s="346" t="s">
        <v>1702</v>
      </c>
    </row>
    <row r="47" spans="1:5" x14ac:dyDescent="0.25">
      <c r="A47" s="1042"/>
      <c r="B47" s="343"/>
      <c r="C47" s="344"/>
      <c r="D47" s="345"/>
      <c r="E47" s="346"/>
    </row>
    <row r="48" spans="1:5" ht="0.75" customHeight="1" thickBot="1" x14ac:dyDescent="0.3">
      <c r="A48" s="1042"/>
      <c r="B48" s="343"/>
      <c r="C48" s="344"/>
      <c r="D48" s="345"/>
      <c r="E48" s="346"/>
    </row>
    <row r="49" spans="1:5" ht="18.75" customHeight="1" x14ac:dyDescent="0.25">
      <c r="A49" s="1295" t="s">
        <v>810</v>
      </c>
      <c r="B49" s="1296"/>
      <c r="C49" s="1296"/>
      <c r="D49" s="1297"/>
      <c r="E49" s="1298"/>
    </row>
    <row r="50" spans="1:5" x14ac:dyDescent="0.25">
      <c r="A50" s="838" t="s">
        <v>1</v>
      </c>
      <c r="B50" s="839">
        <v>1996</v>
      </c>
      <c r="C50" s="839">
        <v>2002</v>
      </c>
      <c r="D50" s="839">
        <v>2008</v>
      </c>
      <c r="E50" s="837">
        <v>2014</v>
      </c>
    </row>
    <row r="51" spans="1:5" x14ac:dyDescent="0.25">
      <c r="A51" s="342" t="s">
        <v>80</v>
      </c>
      <c r="B51" s="343" t="s">
        <v>1703</v>
      </c>
      <c r="C51" s="344" t="s">
        <v>11</v>
      </c>
      <c r="D51" s="345" t="s">
        <v>11</v>
      </c>
      <c r="E51" s="346" t="s">
        <v>11</v>
      </c>
    </row>
    <row r="52" spans="1:5" x14ac:dyDescent="0.25">
      <c r="A52" s="342" t="s">
        <v>81</v>
      </c>
      <c r="B52" s="343" t="s">
        <v>8</v>
      </c>
      <c r="C52" s="345" t="s">
        <v>8</v>
      </c>
      <c r="D52" s="345" t="s">
        <v>8</v>
      </c>
      <c r="E52" s="347" t="s">
        <v>1785</v>
      </c>
    </row>
    <row r="53" spans="1:5" x14ac:dyDescent="0.25">
      <c r="A53" s="342" t="s">
        <v>83</v>
      </c>
      <c r="B53" s="343" t="s">
        <v>11</v>
      </c>
      <c r="C53" s="345" t="s">
        <v>11</v>
      </c>
      <c r="D53" s="345" t="s">
        <v>11</v>
      </c>
      <c r="E53" s="346" t="s">
        <v>11</v>
      </c>
    </row>
    <row r="54" spans="1:5" x14ac:dyDescent="0.25">
      <c r="A54" s="342" t="s">
        <v>85</v>
      </c>
      <c r="B54" s="343" t="s">
        <v>8</v>
      </c>
      <c r="C54" s="344" t="s">
        <v>11</v>
      </c>
      <c r="D54" s="345" t="s">
        <v>11</v>
      </c>
      <c r="E54" s="346" t="s">
        <v>11</v>
      </c>
    </row>
    <row r="55" spans="1:5" x14ac:dyDescent="0.25">
      <c r="A55" s="342" t="s">
        <v>87</v>
      </c>
      <c r="B55" s="343" t="s">
        <v>8</v>
      </c>
      <c r="C55" s="344" t="s">
        <v>11</v>
      </c>
      <c r="D55" s="345" t="s">
        <v>11</v>
      </c>
      <c r="E55" s="346" t="s">
        <v>11</v>
      </c>
    </row>
    <row r="56" spans="1:5" x14ac:dyDescent="0.25">
      <c r="A56" s="342" t="s">
        <v>88</v>
      </c>
      <c r="B56" s="343" t="s">
        <v>8</v>
      </c>
      <c r="C56" s="344" t="s">
        <v>1786</v>
      </c>
      <c r="D56" s="345" t="s">
        <v>1787</v>
      </c>
      <c r="E56" s="346" t="s">
        <v>1787</v>
      </c>
    </row>
    <row r="57" spans="1:5" x14ac:dyDescent="0.25">
      <c r="A57" s="350" t="s">
        <v>89</v>
      </c>
      <c r="B57" s="351" t="s">
        <v>8</v>
      </c>
      <c r="C57" s="352" t="s">
        <v>8</v>
      </c>
      <c r="D57" s="352" t="s">
        <v>8</v>
      </c>
      <c r="E57" s="353" t="s">
        <v>8</v>
      </c>
    </row>
    <row r="58" spans="1:5" x14ac:dyDescent="0.25">
      <c r="A58" s="354" t="s">
        <v>811</v>
      </c>
      <c r="B58" s="355">
        <f>COUNTIF(B1:B57, "yes*")</f>
        <v>3</v>
      </c>
      <c r="C58" s="355">
        <f t="shared" ref="C58:D58" si="0">COUNTIF(C1:C57, "yes*")</f>
        <v>29</v>
      </c>
      <c r="D58" s="355">
        <f t="shared" si="0"/>
        <v>36</v>
      </c>
      <c r="E58" s="356">
        <f>COUNTIF(E1:E57, "yes*")</f>
        <v>33</v>
      </c>
    </row>
    <row r="59" spans="1:5" x14ac:dyDescent="0.25">
      <c r="A59" s="1299" t="s">
        <v>143</v>
      </c>
      <c r="B59" s="1300"/>
      <c r="C59" s="1300"/>
      <c r="D59" s="1300"/>
      <c r="E59" s="1300"/>
    </row>
    <row r="60" spans="1:5" x14ac:dyDescent="0.25">
      <c r="A60" s="490"/>
      <c r="B60" s="357"/>
      <c r="C60" s="357"/>
      <c r="D60" s="490"/>
      <c r="E60" s="490"/>
    </row>
    <row r="61" spans="1:5" x14ac:dyDescent="0.25">
      <c r="A61" s="490"/>
      <c r="B61" s="357"/>
      <c r="C61" s="357"/>
      <c r="D61" s="490"/>
      <c r="E61" s="490"/>
    </row>
    <row r="62" spans="1:5" x14ac:dyDescent="0.25">
      <c r="A62" s="490"/>
      <c r="B62" s="357"/>
      <c r="C62" s="357"/>
      <c r="D62" s="490"/>
      <c r="E62" s="490"/>
    </row>
    <row r="63" spans="1:5" x14ac:dyDescent="0.25">
      <c r="A63" s="490"/>
      <c r="B63" s="357"/>
      <c r="C63" s="357"/>
      <c r="D63" s="490"/>
      <c r="E63" s="490"/>
    </row>
    <row r="64" spans="1:5" x14ac:dyDescent="0.25">
      <c r="A64" s="490"/>
      <c r="B64" s="357"/>
      <c r="C64" s="357"/>
      <c r="D64" s="490"/>
      <c r="E64" s="490"/>
    </row>
    <row r="65" spans="1:5" x14ac:dyDescent="0.25">
      <c r="A65" s="490"/>
      <c r="B65" s="357"/>
      <c r="C65" s="357"/>
      <c r="D65" s="490"/>
      <c r="E65" s="490"/>
    </row>
    <row r="66" spans="1:5" x14ac:dyDescent="0.25">
      <c r="B66" s="357"/>
      <c r="C66" s="357"/>
    </row>
    <row r="67" spans="1:5" x14ac:dyDescent="0.25">
      <c r="B67" s="357"/>
      <c r="C67" s="357"/>
    </row>
    <row r="68" spans="1:5" x14ac:dyDescent="0.25">
      <c r="B68" s="357"/>
      <c r="C68" s="357"/>
    </row>
    <row r="69" spans="1:5" x14ac:dyDescent="0.25">
      <c r="B69" s="357"/>
      <c r="C69" s="357"/>
    </row>
    <row r="70" spans="1:5" x14ac:dyDescent="0.25">
      <c r="B70" s="357"/>
      <c r="C70" s="357"/>
    </row>
    <row r="71" spans="1:5" x14ac:dyDescent="0.25">
      <c r="B71" s="357"/>
      <c r="C71" s="357"/>
    </row>
    <row r="72" spans="1:5" x14ac:dyDescent="0.25">
      <c r="B72" s="357"/>
      <c r="C72" s="357"/>
    </row>
    <row r="73" spans="1:5" x14ac:dyDescent="0.25">
      <c r="B73" s="357"/>
      <c r="C73" s="357"/>
    </row>
    <row r="74" spans="1:5" x14ac:dyDescent="0.25">
      <c r="B74" s="357"/>
      <c r="C74" s="357"/>
    </row>
    <row r="75" spans="1:5" x14ac:dyDescent="0.25">
      <c r="B75" s="357"/>
      <c r="C75" s="357"/>
    </row>
    <row r="76" spans="1:5" x14ac:dyDescent="0.25">
      <c r="B76" s="357"/>
      <c r="C76" s="357"/>
    </row>
    <row r="77" spans="1:5" x14ac:dyDescent="0.25">
      <c r="B77" s="357"/>
      <c r="C77" s="357"/>
    </row>
    <row r="78" spans="1:5" x14ac:dyDescent="0.25">
      <c r="B78" s="357"/>
      <c r="C78" s="357"/>
    </row>
    <row r="79" spans="1:5" x14ac:dyDescent="0.25">
      <c r="B79" s="357"/>
      <c r="C79" s="357"/>
    </row>
    <row r="80" spans="1:5" x14ac:dyDescent="0.25">
      <c r="B80" s="357"/>
      <c r="C80" s="357"/>
    </row>
    <row r="81" spans="2:3" x14ac:dyDescent="0.25">
      <c r="B81" s="357"/>
      <c r="C81" s="357"/>
    </row>
    <row r="82" spans="2:3" x14ac:dyDescent="0.25">
      <c r="B82" s="357"/>
      <c r="C82" s="357"/>
    </row>
    <row r="83" spans="2:3" x14ac:dyDescent="0.25">
      <c r="B83" s="357"/>
      <c r="C83" s="357"/>
    </row>
    <row r="84" spans="2:3" x14ac:dyDescent="0.25">
      <c r="B84" s="357"/>
      <c r="C84" s="357"/>
    </row>
    <row r="85" spans="2:3" x14ac:dyDescent="0.25">
      <c r="B85" s="357"/>
      <c r="C85" s="357"/>
    </row>
    <row r="86" spans="2:3" x14ac:dyDescent="0.25">
      <c r="B86" s="357"/>
      <c r="C86" s="357"/>
    </row>
    <row r="87" spans="2:3" x14ac:dyDescent="0.25">
      <c r="B87" s="357"/>
      <c r="C87" s="357"/>
    </row>
  </sheetData>
  <customSheetViews>
    <customSheetView guid="{CDACE462-E102-46FB-B7AD-F64470052348}">
      <selection sqref="A1:E1"/>
      <pageMargins left="0.7" right="0.7" top="0.75" bottom="0.75" header="0.3" footer="0.3"/>
      <pageSetup orientation="portrait" r:id="rId1"/>
    </customSheetView>
    <customSheetView guid="{637755B1-4BDF-461E-9042-7506CE7F45C7}">
      <selection sqref="A1:E1"/>
      <pageMargins left="0.7" right="0.7" top="0.75" bottom="0.75" header="0.3" footer="0.3"/>
      <pageSetup orientation="portrait" r:id="rId2"/>
    </customSheetView>
  </customSheetViews>
  <mergeCells count="3">
    <mergeCell ref="A1:E1"/>
    <mergeCell ref="A49:E49"/>
    <mergeCell ref="A59:E59"/>
  </mergeCells>
  <pageMargins left="0.7" right="0.7" top="0.75" bottom="0.75" header="0.3" footer="0.3"/>
  <pageSetup scale="99" orientation="portrait" r:id="rId3"/>
  <rowBreaks count="1" manualBreakCount="1">
    <brk id="47" max="4" man="1"/>
  </rowBreaks>
  <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
  <sheetViews>
    <sheetView zoomScaleNormal="100" workbookViewId="0">
      <selection sqref="A1:E1"/>
    </sheetView>
  </sheetViews>
  <sheetFormatPr defaultRowHeight="12.75" x14ac:dyDescent="0.2"/>
  <cols>
    <col min="1" max="1" width="15.7109375" style="468" customWidth="1"/>
    <col min="2" max="4" width="18.28515625" style="33" customWidth="1"/>
    <col min="5" max="5" width="18.7109375" style="33" customWidth="1"/>
    <col min="6" max="16384" width="9.140625" style="33"/>
  </cols>
  <sheetData>
    <row r="1" spans="1:5" ht="37.5" customHeight="1" x14ac:dyDescent="0.2">
      <c r="A1" s="1142" t="s">
        <v>812</v>
      </c>
      <c r="B1" s="1143"/>
      <c r="C1" s="1143"/>
      <c r="D1" s="1301"/>
      <c r="E1" s="1302"/>
    </row>
    <row r="2" spans="1:5" s="850" customFormat="1" ht="15" customHeight="1" x14ac:dyDescent="0.25">
      <c r="A2" s="836" t="s">
        <v>1</v>
      </c>
      <c r="B2" s="93">
        <v>1996</v>
      </c>
      <c r="C2" s="93">
        <v>2002</v>
      </c>
      <c r="D2" s="93">
        <v>2008</v>
      </c>
      <c r="E2" s="152">
        <v>2014</v>
      </c>
    </row>
    <row r="3" spans="1:5" ht="15" customHeight="1" x14ac:dyDescent="0.2">
      <c r="A3" s="653" t="s">
        <v>7</v>
      </c>
      <c r="B3" s="654" t="s">
        <v>813</v>
      </c>
      <c r="C3" s="655" t="s">
        <v>214</v>
      </c>
      <c r="D3" s="654" t="s">
        <v>214</v>
      </c>
      <c r="E3" s="656" t="s">
        <v>214</v>
      </c>
    </row>
    <row r="4" spans="1:5" ht="15" customHeight="1" x14ac:dyDescent="0.2">
      <c r="A4" s="657" t="s">
        <v>10</v>
      </c>
      <c r="B4" s="7" t="s">
        <v>813</v>
      </c>
      <c r="C4" s="658" t="s">
        <v>214</v>
      </c>
      <c r="D4" s="7" t="s">
        <v>214</v>
      </c>
      <c r="E4" s="659" t="s">
        <v>214</v>
      </c>
    </row>
    <row r="5" spans="1:5" ht="15" customHeight="1" x14ac:dyDescent="0.2">
      <c r="A5" s="657" t="s">
        <v>14</v>
      </c>
      <c r="B5" s="7" t="s">
        <v>1562</v>
      </c>
      <c r="C5" s="7" t="s">
        <v>1562</v>
      </c>
      <c r="D5" s="658" t="s">
        <v>214</v>
      </c>
      <c r="E5" s="659" t="s">
        <v>214</v>
      </c>
    </row>
    <row r="6" spans="1:5" ht="15" customHeight="1" x14ac:dyDescent="0.2">
      <c r="A6" s="657" t="s">
        <v>17</v>
      </c>
      <c r="B6" s="7" t="s">
        <v>813</v>
      </c>
      <c r="C6" s="658" t="s">
        <v>214</v>
      </c>
      <c r="D6" s="7" t="s">
        <v>214</v>
      </c>
      <c r="E6" s="659" t="s">
        <v>214</v>
      </c>
    </row>
    <row r="7" spans="1:5" ht="15" customHeight="1" x14ac:dyDescent="0.2">
      <c r="A7" s="657" t="s">
        <v>135</v>
      </c>
      <c r="B7" s="7" t="s">
        <v>1564</v>
      </c>
      <c r="C7" s="658" t="s">
        <v>1565</v>
      </c>
      <c r="D7" s="7" t="s">
        <v>1566</v>
      </c>
      <c r="E7" s="659" t="s">
        <v>1566</v>
      </c>
    </row>
    <row r="8" spans="1:5" ht="15" customHeight="1" x14ac:dyDescent="0.2">
      <c r="A8" s="657" t="s">
        <v>136</v>
      </c>
      <c r="B8" s="7" t="s">
        <v>813</v>
      </c>
      <c r="C8" s="658" t="s">
        <v>214</v>
      </c>
      <c r="D8" s="7" t="s">
        <v>214</v>
      </c>
      <c r="E8" s="659" t="s">
        <v>214</v>
      </c>
    </row>
    <row r="9" spans="1:5" ht="15" customHeight="1" x14ac:dyDescent="0.2">
      <c r="A9" s="657" t="s">
        <v>25</v>
      </c>
      <c r="B9" s="7" t="s">
        <v>214</v>
      </c>
      <c r="C9" s="7" t="s">
        <v>214</v>
      </c>
      <c r="D9" s="7" t="s">
        <v>214</v>
      </c>
      <c r="E9" s="659" t="s">
        <v>214</v>
      </c>
    </row>
    <row r="10" spans="1:5" ht="15" customHeight="1" x14ac:dyDescent="0.2">
      <c r="A10" s="657" t="s">
        <v>27</v>
      </c>
      <c r="B10" s="7" t="s">
        <v>214</v>
      </c>
      <c r="C10" s="7" t="s">
        <v>214</v>
      </c>
      <c r="D10" s="7" t="s">
        <v>214</v>
      </c>
      <c r="E10" s="659" t="s">
        <v>214</v>
      </c>
    </row>
    <row r="11" spans="1:5" ht="15" customHeight="1" x14ac:dyDescent="0.2">
      <c r="A11" s="657" t="s">
        <v>139</v>
      </c>
      <c r="B11" s="7" t="s">
        <v>813</v>
      </c>
      <c r="C11" s="7" t="s">
        <v>813</v>
      </c>
      <c r="D11" s="7" t="s">
        <v>813</v>
      </c>
      <c r="E11" s="660" t="s">
        <v>214</v>
      </c>
    </row>
    <row r="12" spans="1:5" ht="15" customHeight="1" x14ac:dyDescent="0.2">
      <c r="A12" s="657" t="s">
        <v>31</v>
      </c>
      <c r="B12" s="7" t="s">
        <v>813</v>
      </c>
      <c r="C12" s="658" t="s">
        <v>214</v>
      </c>
      <c r="D12" s="7" t="s">
        <v>214</v>
      </c>
      <c r="E12" s="659" t="s">
        <v>214</v>
      </c>
    </row>
    <row r="13" spans="1:5" ht="15" customHeight="1" x14ac:dyDescent="0.2">
      <c r="A13" s="657" t="s">
        <v>33</v>
      </c>
      <c r="B13" s="7" t="s">
        <v>813</v>
      </c>
      <c r="C13" s="658" t="s">
        <v>1567</v>
      </c>
      <c r="D13" s="7" t="s">
        <v>1568</v>
      </c>
      <c r="E13" s="659" t="s">
        <v>1568</v>
      </c>
    </row>
    <row r="14" spans="1:5" ht="15" customHeight="1" x14ac:dyDescent="0.2">
      <c r="A14" s="657" t="s">
        <v>34</v>
      </c>
      <c r="B14" s="7" t="s">
        <v>813</v>
      </c>
      <c r="C14" s="658" t="s">
        <v>214</v>
      </c>
      <c r="D14" s="7" t="s">
        <v>214</v>
      </c>
      <c r="E14" s="659" t="s">
        <v>214</v>
      </c>
    </row>
    <row r="15" spans="1:5" ht="15" customHeight="1" x14ac:dyDescent="0.2">
      <c r="A15" s="657" t="s">
        <v>35</v>
      </c>
      <c r="B15" s="7" t="s">
        <v>813</v>
      </c>
      <c r="C15" s="658" t="s">
        <v>214</v>
      </c>
      <c r="D15" s="7" t="s">
        <v>214</v>
      </c>
      <c r="E15" s="659" t="s">
        <v>214</v>
      </c>
    </row>
    <row r="16" spans="1:5" ht="15" customHeight="1" x14ac:dyDescent="0.2">
      <c r="A16" s="657" t="s">
        <v>37</v>
      </c>
      <c r="B16" s="7" t="s">
        <v>214</v>
      </c>
      <c r="C16" s="7" t="s">
        <v>214</v>
      </c>
      <c r="D16" s="7" t="s">
        <v>214</v>
      </c>
      <c r="E16" s="659" t="s">
        <v>214</v>
      </c>
    </row>
    <row r="17" spans="1:5" ht="15" customHeight="1" x14ac:dyDescent="0.2">
      <c r="A17" s="657" t="s">
        <v>40</v>
      </c>
      <c r="B17" s="7" t="s">
        <v>1564</v>
      </c>
      <c r="C17" s="7" t="s">
        <v>1564</v>
      </c>
      <c r="D17" s="658" t="s">
        <v>214</v>
      </c>
      <c r="E17" s="659" t="s">
        <v>214</v>
      </c>
    </row>
    <row r="18" spans="1:5" ht="15" customHeight="1" x14ac:dyDescent="0.2">
      <c r="A18" s="657" t="s">
        <v>41</v>
      </c>
      <c r="B18" s="7" t="s">
        <v>1569</v>
      </c>
      <c r="C18" s="658" t="s">
        <v>214</v>
      </c>
      <c r="D18" s="7" t="s">
        <v>214</v>
      </c>
      <c r="E18" s="659" t="s">
        <v>214</v>
      </c>
    </row>
    <row r="19" spans="1:5" ht="15" customHeight="1" x14ac:dyDescent="0.2">
      <c r="A19" s="657" t="s">
        <v>42</v>
      </c>
      <c r="B19" s="7" t="s">
        <v>813</v>
      </c>
      <c r="C19" s="658" t="s">
        <v>214</v>
      </c>
      <c r="D19" s="7" t="s">
        <v>214</v>
      </c>
      <c r="E19" s="659" t="s">
        <v>214</v>
      </c>
    </row>
    <row r="20" spans="1:5" ht="15" customHeight="1" x14ac:dyDescent="0.2">
      <c r="A20" s="657" t="s">
        <v>44</v>
      </c>
      <c r="B20" s="7" t="s">
        <v>813</v>
      </c>
      <c r="C20" s="658" t="s">
        <v>1570</v>
      </c>
      <c r="D20" s="7" t="s">
        <v>1571</v>
      </c>
      <c r="E20" s="659" t="s">
        <v>1571</v>
      </c>
    </row>
    <row r="21" spans="1:5" ht="15" customHeight="1" x14ac:dyDescent="0.2">
      <c r="A21" s="657" t="s">
        <v>46</v>
      </c>
      <c r="B21" s="7" t="s">
        <v>813</v>
      </c>
      <c r="C21" s="658" t="s">
        <v>214</v>
      </c>
      <c r="D21" s="7" t="s">
        <v>214</v>
      </c>
      <c r="E21" s="660" t="s">
        <v>1572</v>
      </c>
    </row>
    <row r="22" spans="1:5" ht="15" customHeight="1" x14ac:dyDescent="0.2">
      <c r="A22" s="657" t="s">
        <v>47</v>
      </c>
      <c r="B22" s="7" t="s">
        <v>813</v>
      </c>
      <c r="C22" s="658" t="s">
        <v>1574</v>
      </c>
      <c r="D22" s="7" t="s">
        <v>1575</v>
      </c>
      <c r="E22" s="659" t="s">
        <v>1575</v>
      </c>
    </row>
    <row r="23" spans="1:5" ht="15" customHeight="1" x14ac:dyDescent="0.2">
      <c r="A23" s="657" t="s">
        <v>48</v>
      </c>
      <c r="B23" s="7" t="s">
        <v>813</v>
      </c>
      <c r="C23" s="658" t="s">
        <v>214</v>
      </c>
      <c r="D23" s="7" t="s">
        <v>214</v>
      </c>
      <c r="E23" s="659" t="s">
        <v>214</v>
      </c>
    </row>
    <row r="24" spans="1:5" ht="15" customHeight="1" x14ac:dyDescent="0.2">
      <c r="A24" s="657" t="s">
        <v>51</v>
      </c>
      <c r="B24" s="7" t="s">
        <v>1619</v>
      </c>
      <c r="C24" s="658" t="s">
        <v>214</v>
      </c>
      <c r="D24" s="7" t="s">
        <v>214</v>
      </c>
      <c r="E24" s="659" t="s">
        <v>214</v>
      </c>
    </row>
    <row r="25" spans="1:5" ht="15" customHeight="1" x14ac:dyDescent="0.2">
      <c r="A25" s="657" t="s">
        <v>52</v>
      </c>
      <c r="B25" s="7" t="s">
        <v>214</v>
      </c>
      <c r="C25" s="7" t="s">
        <v>214</v>
      </c>
      <c r="D25" s="658" t="s">
        <v>1621</v>
      </c>
      <c r="E25" s="659" t="s">
        <v>1621</v>
      </c>
    </row>
    <row r="26" spans="1:5" ht="15" customHeight="1" x14ac:dyDescent="0.2">
      <c r="A26" s="657" t="s">
        <v>55</v>
      </c>
      <c r="B26" s="7" t="s">
        <v>813</v>
      </c>
      <c r="C26" s="658" t="s">
        <v>214</v>
      </c>
      <c r="D26" s="7" t="s">
        <v>214</v>
      </c>
      <c r="E26" s="659" t="s">
        <v>214</v>
      </c>
    </row>
    <row r="27" spans="1:5" ht="15" customHeight="1" x14ac:dyDescent="0.2">
      <c r="A27" s="657" t="s">
        <v>56</v>
      </c>
      <c r="B27" s="7" t="s">
        <v>813</v>
      </c>
      <c r="C27" s="7" t="s">
        <v>813</v>
      </c>
      <c r="D27" s="7" t="s">
        <v>813</v>
      </c>
      <c r="E27" s="659" t="s">
        <v>813</v>
      </c>
    </row>
    <row r="28" spans="1:5" ht="15" customHeight="1" x14ac:dyDescent="0.2">
      <c r="A28" s="657" t="s">
        <v>57</v>
      </c>
      <c r="B28" s="7" t="s">
        <v>813</v>
      </c>
      <c r="C28" s="658" t="s">
        <v>214</v>
      </c>
      <c r="D28" s="7" t="s">
        <v>214</v>
      </c>
      <c r="E28" s="659" t="s">
        <v>214</v>
      </c>
    </row>
    <row r="29" spans="1:5" ht="15" customHeight="1" x14ac:dyDescent="0.2">
      <c r="A29" s="657" t="s">
        <v>58</v>
      </c>
      <c r="B29" s="7" t="s">
        <v>813</v>
      </c>
      <c r="C29" s="658" t="s">
        <v>214</v>
      </c>
      <c r="D29" s="7" t="s">
        <v>214</v>
      </c>
      <c r="E29" s="659" t="s">
        <v>214</v>
      </c>
    </row>
    <row r="30" spans="1:5" ht="15" customHeight="1" x14ac:dyDescent="0.2">
      <c r="A30" s="657" t="s">
        <v>59</v>
      </c>
      <c r="B30" s="7" t="s">
        <v>813</v>
      </c>
      <c r="C30" s="658" t="s">
        <v>214</v>
      </c>
      <c r="D30" s="7" t="s">
        <v>214</v>
      </c>
      <c r="E30" s="659" t="s">
        <v>214</v>
      </c>
    </row>
    <row r="31" spans="1:5" ht="15" customHeight="1" x14ac:dyDescent="0.2">
      <c r="A31" s="657" t="s">
        <v>60</v>
      </c>
      <c r="B31" s="7" t="s">
        <v>813</v>
      </c>
      <c r="C31" s="658" t="s">
        <v>214</v>
      </c>
      <c r="D31" s="7" t="s">
        <v>214</v>
      </c>
      <c r="E31" s="659" t="s">
        <v>214</v>
      </c>
    </row>
    <row r="32" spans="1:5" ht="15" customHeight="1" x14ac:dyDescent="0.2">
      <c r="A32" s="657" t="s">
        <v>61</v>
      </c>
      <c r="B32" s="7" t="s">
        <v>813</v>
      </c>
      <c r="C32" s="7" t="s">
        <v>813</v>
      </c>
      <c r="D32" s="7" t="s">
        <v>813</v>
      </c>
      <c r="E32" s="660" t="s">
        <v>1572</v>
      </c>
    </row>
    <row r="33" spans="1:5" ht="15" customHeight="1" x14ac:dyDescent="0.2">
      <c r="A33" s="657" t="s">
        <v>62</v>
      </c>
      <c r="B33" s="7" t="s">
        <v>813</v>
      </c>
      <c r="C33" s="658" t="s">
        <v>214</v>
      </c>
      <c r="D33" s="7" t="s">
        <v>214</v>
      </c>
      <c r="E33" s="659" t="s">
        <v>214</v>
      </c>
    </row>
    <row r="34" spans="1:5" ht="15" customHeight="1" x14ac:dyDescent="0.2">
      <c r="A34" s="657" t="s">
        <v>63</v>
      </c>
      <c r="B34" s="7" t="s">
        <v>813</v>
      </c>
      <c r="C34" s="658" t="s">
        <v>214</v>
      </c>
      <c r="D34" s="7" t="s">
        <v>214</v>
      </c>
      <c r="E34" s="659" t="s">
        <v>214</v>
      </c>
    </row>
    <row r="35" spans="1:5" ht="15" customHeight="1" x14ac:dyDescent="0.2">
      <c r="A35" s="657" t="s">
        <v>65</v>
      </c>
      <c r="B35" s="7" t="s">
        <v>813</v>
      </c>
      <c r="C35" s="658" t="s">
        <v>214</v>
      </c>
      <c r="D35" s="7" t="s">
        <v>214</v>
      </c>
      <c r="E35" s="659" t="s">
        <v>214</v>
      </c>
    </row>
    <row r="36" spans="1:5" ht="15" customHeight="1" x14ac:dyDescent="0.2">
      <c r="A36" s="657" t="s">
        <v>66</v>
      </c>
      <c r="B36" s="7" t="s">
        <v>214</v>
      </c>
      <c r="C36" s="7" t="s">
        <v>214</v>
      </c>
      <c r="D36" s="7" t="s">
        <v>214</v>
      </c>
      <c r="E36" s="659" t="s">
        <v>214</v>
      </c>
    </row>
    <row r="37" spans="1:5" ht="15" customHeight="1" x14ac:dyDescent="0.2">
      <c r="A37" s="657" t="s">
        <v>67</v>
      </c>
      <c r="B37" s="7" t="s">
        <v>813</v>
      </c>
      <c r="C37" s="658" t="s">
        <v>1572</v>
      </c>
      <c r="D37" s="7" t="s">
        <v>1573</v>
      </c>
      <c r="E37" s="659" t="s">
        <v>1573</v>
      </c>
    </row>
    <row r="38" spans="1:5" ht="15" customHeight="1" x14ac:dyDescent="0.2">
      <c r="A38" s="657" t="s">
        <v>69</v>
      </c>
      <c r="B38" s="7" t="s">
        <v>214</v>
      </c>
      <c r="C38" s="7" t="s">
        <v>214</v>
      </c>
      <c r="D38" s="7" t="s">
        <v>214</v>
      </c>
      <c r="E38" s="659" t="s">
        <v>214</v>
      </c>
    </row>
    <row r="39" spans="1:5" ht="15" customHeight="1" x14ac:dyDescent="0.2">
      <c r="A39" s="657" t="s">
        <v>70</v>
      </c>
      <c r="B39" s="7" t="s">
        <v>813</v>
      </c>
      <c r="C39" s="658" t="s">
        <v>1620</v>
      </c>
      <c r="D39" s="7" t="s">
        <v>1619</v>
      </c>
      <c r="E39" s="659" t="s">
        <v>1619</v>
      </c>
    </row>
    <row r="40" spans="1:5" ht="15" customHeight="1" x14ac:dyDescent="0.2">
      <c r="A40" s="657" t="s">
        <v>71</v>
      </c>
      <c r="B40" s="7" t="s">
        <v>214</v>
      </c>
      <c r="C40" s="7" t="s">
        <v>214</v>
      </c>
      <c r="D40" s="7" t="s">
        <v>214</v>
      </c>
      <c r="E40" s="659" t="s">
        <v>214</v>
      </c>
    </row>
    <row r="41" spans="1:5" ht="15" customHeight="1" x14ac:dyDescent="0.2">
      <c r="A41" s="657" t="s">
        <v>72</v>
      </c>
      <c r="B41" s="7" t="s">
        <v>813</v>
      </c>
      <c r="C41" s="658" t="s">
        <v>1563</v>
      </c>
      <c r="D41" s="658" t="s">
        <v>214</v>
      </c>
      <c r="E41" s="659" t="s">
        <v>214</v>
      </c>
    </row>
    <row r="42" spans="1:5" ht="15" customHeight="1" x14ac:dyDescent="0.2">
      <c r="A42" s="657" t="s">
        <v>74</v>
      </c>
      <c r="B42" s="7" t="s">
        <v>813</v>
      </c>
      <c r="C42" s="658" t="s">
        <v>214</v>
      </c>
      <c r="D42" s="7" t="s">
        <v>214</v>
      </c>
      <c r="E42" s="659" t="s">
        <v>214</v>
      </c>
    </row>
    <row r="43" spans="1:5" ht="15" customHeight="1" x14ac:dyDescent="0.2">
      <c r="A43" s="661" t="s">
        <v>75</v>
      </c>
      <c r="B43" s="7" t="s">
        <v>813</v>
      </c>
      <c r="C43" s="658" t="s">
        <v>214</v>
      </c>
      <c r="D43" s="7" t="s">
        <v>214</v>
      </c>
      <c r="E43" s="659" t="s">
        <v>214</v>
      </c>
    </row>
    <row r="44" spans="1:5" ht="15" customHeight="1" x14ac:dyDescent="0.2">
      <c r="A44" s="657" t="s">
        <v>76</v>
      </c>
      <c r="B44" s="7" t="s">
        <v>813</v>
      </c>
      <c r="C44" s="658" t="s">
        <v>1622</v>
      </c>
      <c r="D44" s="7" t="s">
        <v>1623</v>
      </c>
      <c r="E44" s="659" t="s">
        <v>1623</v>
      </c>
    </row>
    <row r="45" spans="1:5" ht="15" customHeight="1" thickBot="1" x14ac:dyDescent="0.25">
      <c r="A45" s="1043"/>
      <c r="B45" s="7"/>
      <c r="C45" s="658"/>
      <c r="D45" s="7"/>
      <c r="E45" s="659"/>
    </row>
    <row r="46" spans="1:5" ht="37.5" customHeight="1" x14ac:dyDescent="0.2">
      <c r="A46" s="1142" t="s">
        <v>812</v>
      </c>
      <c r="B46" s="1143"/>
      <c r="C46" s="1143"/>
      <c r="D46" s="1301"/>
      <c r="E46" s="1302"/>
    </row>
    <row r="47" spans="1:5" ht="15" customHeight="1" x14ac:dyDescent="0.2">
      <c r="A47" s="836" t="s">
        <v>1</v>
      </c>
      <c r="B47" s="93">
        <v>1996</v>
      </c>
      <c r="C47" s="93">
        <v>2002</v>
      </c>
      <c r="D47" s="93">
        <v>2008</v>
      </c>
      <c r="E47" s="152">
        <v>2014</v>
      </c>
    </row>
    <row r="48" spans="1:5" ht="15" customHeight="1" x14ac:dyDescent="0.2">
      <c r="A48" s="657" t="s">
        <v>78</v>
      </c>
      <c r="B48" s="7" t="s">
        <v>813</v>
      </c>
      <c r="C48" s="7" t="s">
        <v>813</v>
      </c>
      <c r="D48" s="7" t="s">
        <v>813</v>
      </c>
      <c r="E48" s="659" t="s">
        <v>813</v>
      </c>
    </row>
    <row r="49" spans="1:5" s="491" customFormat="1" ht="15" customHeight="1" x14ac:dyDescent="0.2">
      <c r="A49" s="657" t="s">
        <v>79</v>
      </c>
      <c r="B49" s="7" t="s">
        <v>813</v>
      </c>
      <c r="C49" s="658" t="s">
        <v>214</v>
      </c>
      <c r="D49" s="7" t="s">
        <v>214</v>
      </c>
      <c r="E49" s="659" t="s">
        <v>214</v>
      </c>
    </row>
    <row r="50" spans="1:5" s="491" customFormat="1" ht="15" customHeight="1" x14ac:dyDescent="0.2">
      <c r="A50" s="657" t="s">
        <v>80</v>
      </c>
      <c r="B50" s="7" t="s">
        <v>1624</v>
      </c>
      <c r="C50" s="658" t="s">
        <v>214</v>
      </c>
      <c r="D50" s="7" t="s">
        <v>214</v>
      </c>
      <c r="E50" s="659" t="s">
        <v>214</v>
      </c>
    </row>
    <row r="51" spans="1:5" s="491" customFormat="1" ht="15" customHeight="1" x14ac:dyDescent="0.2">
      <c r="A51" s="657" t="s">
        <v>81</v>
      </c>
      <c r="B51" s="7" t="s">
        <v>214</v>
      </c>
      <c r="C51" s="7" t="s">
        <v>214</v>
      </c>
      <c r="D51" s="7" t="s">
        <v>214</v>
      </c>
      <c r="E51" s="659" t="s">
        <v>214</v>
      </c>
    </row>
    <row r="52" spans="1:5" ht="15" customHeight="1" x14ac:dyDescent="0.2">
      <c r="A52" s="657" t="s">
        <v>83</v>
      </c>
      <c r="B52" s="7" t="s">
        <v>813</v>
      </c>
      <c r="C52" s="658" t="s">
        <v>214</v>
      </c>
      <c r="D52" s="7" t="s">
        <v>214</v>
      </c>
      <c r="E52" s="659" t="s">
        <v>214</v>
      </c>
    </row>
    <row r="53" spans="1:5" ht="15" customHeight="1" x14ac:dyDescent="0.2">
      <c r="A53" s="657" t="s">
        <v>85</v>
      </c>
      <c r="B53" s="7" t="s">
        <v>1625</v>
      </c>
      <c r="C53" s="658" t="s">
        <v>214</v>
      </c>
      <c r="D53" s="7" t="s">
        <v>214</v>
      </c>
      <c r="E53" s="659" t="s">
        <v>214</v>
      </c>
    </row>
    <row r="54" spans="1:5" ht="15" customHeight="1" x14ac:dyDescent="0.2">
      <c r="A54" s="657" t="s">
        <v>87</v>
      </c>
      <c r="B54" s="7" t="s">
        <v>813</v>
      </c>
      <c r="C54" s="658" t="s">
        <v>214</v>
      </c>
      <c r="D54" s="7" t="s">
        <v>214</v>
      </c>
      <c r="E54" s="659" t="s">
        <v>214</v>
      </c>
    </row>
    <row r="55" spans="1:5" ht="15" customHeight="1" x14ac:dyDescent="0.2">
      <c r="A55" s="657" t="s">
        <v>88</v>
      </c>
      <c r="B55" s="7" t="s">
        <v>1625</v>
      </c>
      <c r="C55" s="658" t="s">
        <v>214</v>
      </c>
      <c r="D55" s="7" t="s">
        <v>214</v>
      </c>
      <c r="E55" s="659" t="s">
        <v>214</v>
      </c>
    </row>
    <row r="56" spans="1:5" ht="15" customHeight="1" x14ac:dyDescent="0.2">
      <c r="A56" s="662" t="s">
        <v>89</v>
      </c>
      <c r="B56" s="14" t="s">
        <v>813</v>
      </c>
      <c r="C56" s="663" t="s">
        <v>214</v>
      </c>
      <c r="D56" s="14" t="s">
        <v>214</v>
      </c>
      <c r="E56" s="15" t="s">
        <v>214</v>
      </c>
    </row>
    <row r="57" spans="1:5" ht="12.75" customHeight="1" x14ac:dyDescent="0.2">
      <c r="A57" s="1303" t="s">
        <v>143</v>
      </c>
      <c r="B57" s="1303"/>
      <c r="C57" s="1303"/>
      <c r="D57" s="1303"/>
      <c r="E57" s="1303"/>
    </row>
  </sheetData>
  <customSheetViews>
    <customSheetView guid="{CDACE462-E102-46FB-B7AD-F64470052348}">
      <selection activeCell="I14" sqref="I14"/>
      <pageMargins left="0.7" right="0.7" top="0.75" bottom="0.75" header="0.3" footer="0.3"/>
      <pageSetup orientation="portrait" r:id="rId1"/>
    </customSheetView>
    <customSheetView guid="{637755B1-4BDF-461E-9042-7506CE7F45C7}">
      <selection activeCell="I14" sqref="I14"/>
      <pageMargins left="0.7" right="0.7" top="0.75" bottom="0.75" header="0.3" footer="0.3"/>
      <pageSetup orientation="portrait" r:id="rId2"/>
    </customSheetView>
  </customSheetViews>
  <mergeCells count="3">
    <mergeCell ref="A1:E1"/>
    <mergeCell ref="A46:E46"/>
    <mergeCell ref="A57:E57"/>
  </mergeCells>
  <pageMargins left="0.7" right="0.7" top="0.75" bottom="0.75" header="0.3" footer="0.3"/>
  <pageSetup orientation="portrait" r:id="rId3"/>
  <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VK64"/>
  <sheetViews>
    <sheetView zoomScaleNormal="100" workbookViewId="0">
      <selection sqref="A1:E1"/>
    </sheetView>
  </sheetViews>
  <sheetFormatPr defaultColWidth="7.85546875" defaultRowHeight="12.75" x14ac:dyDescent="0.25"/>
  <cols>
    <col min="1" max="1" width="20.140625" style="493" customWidth="1"/>
    <col min="2" max="3" width="17.5703125" style="493" customWidth="1"/>
    <col min="4" max="4" width="17.5703125" style="458" customWidth="1"/>
    <col min="5" max="5" width="17.5703125" style="493" customWidth="1"/>
    <col min="6" max="255" width="7.85546875" style="493"/>
    <col min="256" max="256" width="19.42578125" style="493" customWidth="1"/>
    <col min="257" max="258" width="16.28515625" style="493" customWidth="1"/>
    <col min="259" max="259" width="7.85546875" style="493" hidden="1" customWidth="1"/>
    <col min="260" max="261" width="16.28515625" style="493" customWidth="1"/>
    <col min="262" max="511" width="7.85546875" style="493"/>
    <col min="512" max="512" width="19.42578125" style="493" customWidth="1"/>
    <col min="513" max="514" width="16.28515625" style="493" customWidth="1"/>
    <col min="515" max="515" width="7.85546875" style="493" hidden="1" customWidth="1"/>
    <col min="516" max="517" width="16.28515625" style="493" customWidth="1"/>
    <col min="518" max="767" width="7.85546875" style="493"/>
    <col min="768" max="768" width="19.42578125" style="493" customWidth="1"/>
    <col min="769" max="770" width="16.28515625" style="493" customWidth="1"/>
    <col min="771" max="771" width="7.85546875" style="493" hidden="1" customWidth="1"/>
    <col min="772" max="773" width="16.28515625" style="493" customWidth="1"/>
    <col min="774" max="1023" width="7.85546875" style="493"/>
    <col min="1024" max="1024" width="19.42578125" style="493" customWidth="1"/>
    <col min="1025" max="1026" width="16.28515625" style="493" customWidth="1"/>
    <col min="1027" max="1027" width="7.85546875" style="493" hidden="1" customWidth="1"/>
    <col min="1028" max="1029" width="16.28515625" style="493" customWidth="1"/>
    <col min="1030" max="1279" width="7.85546875" style="493"/>
    <col min="1280" max="1280" width="19.42578125" style="493" customWidth="1"/>
    <col min="1281" max="1282" width="16.28515625" style="493" customWidth="1"/>
    <col min="1283" max="1283" width="7.85546875" style="493" hidden="1" customWidth="1"/>
    <col min="1284" max="1285" width="16.28515625" style="493" customWidth="1"/>
    <col min="1286" max="1535" width="7.85546875" style="493"/>
    <col min="1536" max="1536" width="19.42578125" style="493" customWidth="1"/>
    <col min="1537" max="1538" width="16.28515625" style="493" customWidth="1"/>
    <col min="1539" max="1539" width="7.85546875" style="493" hidden="1" customWidth="1"/>
    <col min="1540" max="1541" width="16.28515625" style="493" customWidth="1"/>
    <col min="1542" max="1791" width="7.85546875" style="493"/>
    <col min="1792" max="1792" width="19.42578125" style="493" customWidth="1"/>
    <col min="1793" max="1794" width="16.28515625" style="493" customWidth="1"/>
    <col min="1795" max="1795" width="7.85546875" style="493" hidden="1" customWidth="1"/>
    <col min="1796" max="1797" width="16.28515625" style="493" customWidth="1"/>
    <col min="1798" max="2047" width="7.85546875" style="493"/>
    <col min="2048" max="2048" width="19.42578125" style="493" customWidth="1"/>
    <col min="2049" max="2050" width="16.28515625" style="493" customWidth="1"/>
    <col min="2051" max="2051" width="7.85546875" style="493" hidden="1" customWidth="1"/>
    <col min="2052" max="2053" width="16.28515625" style="493" customWidth="1"/>
    <col min="2054" max="2303" width="7.85546875" style="493"/>
    <col min="2304" max="2304" width="19.42578125" style="493" customWidth="1"/>
    <col min="2305" max="2306" width="16.28515625" style="493" customWidth="1"/>
    <col min="2307" max="2307" width="7.85546875" style="493" hidden="1" customWidth="1"/>
    <col min="2308" max="2309" width="16.28515625" style="493" customWidth="1"/>
    <col min="2310" max="2559" width="7.85546875" style="493"/>
    <col min="2560" max="2560" width="19.42578125" style="493" customWidth="1"/>
    <col min="2561" max="2562" width="16.28515625" style="493" customWidth="1"/>
    <col min="2563" max="2563" width="7.85546875" style="493" hidden="1" customWidth="1"/>
    <col min="2564" max="2565" width="16.28515625" style="493" customWidth="1"/>
    <col min="2566" max="2815" width="7.85546875" style="493"/>
    <col min="2816" max="2816" width="19.42578125" style="493" customWidth="1"/>
    <col min="2817" max="2818" width="16.28515625" style="493" customWidth="1"/>
    <col min="2819" max="2819" width="7.85546875" style="493" hidden="1" customWidth="1"/>
    <col min="2820" max="2821" width="16.28515625" style="493" customWidth="1"/>
    <col min="2822" max="3071" width="7.85546875" style="493"/>
    <col min="3072" max="3072" width="19.42578125" style="493" customWidth="1"/>
    <col min="3073" max="3074" width="16.28515625" style="493" customWidth="1"/>
    <col min="3075" max="3075" width="7.85546875" style="493" hidden="1" customWidth="1"/>
    <col min="3076" max="3077" width="16.28515625" style="493" customWidth="1"/>
    <col min="3078" max="3327" width="7.85546875" style="493"/>
    <col min="3328" max="3328" width="19.42578125" style="493" customWidth="1"/>
    <col min="3329" max="3330" width="16.28515625" style="493" customWidth="1"/>
    <col min="3331" max="3331" width="7.85546875" style="493" hidden="1" customWidth="1"/>
    <col min="3332" max="3333" width="16.28515625" style="493" customWidth="1"/>
    <col min="3334" max="3583" width="7.85546875" style="493"/>
    <col min="3584" max="3584" width="19.42578125" style="493" customWidth="1"/>
    <col min="3585" max="3586" width="16.28515625" style="493" customWidth="1"/>
    <col min="3587" max="3587" width="7.85546875" style="493" hidden="1" customWidth="1"/>
    <col min="3588" max="3589" width="16.28515625" style="493" customWidth="1"/>
    <col min="3590" max="3839" width="7.85546875" style="493"/>
    <col min="3840" max="3840" width="19.42578125" style="493" customWidth="1"/>
    <col min="3841" max="3842" width="16.28515625" style="493" customWidth="1"/>
    <col min="3843" max="3843" width="7.85546875" style="493" hidden="1" customWidth="1"/>
    <col min="3844" max="3845" width="16.28515625" style="493" customWidth="1"/>
    <col min="3846" max="4095" width="7.85546875" style="493"/>
    <col min="4096" max="4096" width="19.42578125" style="493" customWidth="1"/>
    <col min="4097" max="4098" width="16.28515625" style="493" customWidth="1"/>
    <col min="4099" max="4099" width="7.85546875" style="493" hidden="1" customWidth="1"/>
    <col min="4100" max="4101" width="16.28515625" style="493" customWidth="1"/>
    <col min="4102" max="4351" width="7.85546875" style="493"/>
    <col min="4352" max="4352" width="19.42578125" style="493" customWidth="1"/>
    <col min="4353" max="4354" width="16.28515625" style="493" customWidth="1"/>
    <col min="4355" max="4355" width="7.85546875" style="493" hidden="1" customWidth="1"/>
    <col min="4356" max="4357" width="16.28515625" style="493" customWidth="1"/>
    <col min="4358" max="4607" width="7.85546875" style="493"/>
    <col min="4608" max="4608" width="19.42578125" style="493" customWidth="1"/>
    <col min="4609" max="4610" width="16.28515625" style="493" customWidth="1"/>
    <col min="4611" max="4611" width="7.85546875" style="493" hidden="1" customWidth="1"/>
    <col min="4612" max="4613" width="16.28515625" style="493" customWidth="1"/>
    <col min="4614" max="4863" width="7.85546875" style="493"/>
    <col min="4864" max="4864" width="19.42578125" style="493" customWidth="1"/>
    <col min="4865" max="4866" width="16.28515625" style="493" customWidth="1"/>
    <col min="4867" max="4867" width="7.85546875" style="493" hidden="1" customWidth="1"/>
    <col min="4868" max="4869" width="16.28515625" style="493" customWidth="1"/>
    <col min="4870" max="5119" width="7.85546875" style="493"/>
    <col min="5120" max="5120" width="19.42578125" style="493" customWidth="1"/>
    <col min="5121" max="5122" width="16.28515625" style="493" customWidth="1"/>
    <col min="5123" max="5123" width="7.85546875" style="493" hidden="1" customWidth="1"/>
    <col min="5124" max="5125" width="16.28515625" style="493" customWidth="1"/>
    <col min="5126" max="5375" width="7.85546875" style="493"/>
    <col min="5376" max="5376" width="19.42578125" style="493" customWidth="1"/>
    <col min="5377" max="5378" width="16.28515625" style="493" customWidth="1"/>
    <col min="5379" max="5379" width="7.85546875" style="493" hidden="1" customWidth="1"/>
    <col min="5380" max="5381" width="16.28515625" style="493" customWidth="1"/>
    <col min="5382" max="5631" width="7.85546875" style="493"/>
    <col min="5632" max="5632" width="19.42578125" style="493" customWidth="1"/>
    <col min="5633" max="5634" width="16.28515625" style="493" customWidth="1"/>
    <col min="5635" max="5635" width="7.85546875" style="493" hidden="1" customWidth="1"/>
    <col min="5636" max="5637" width="16.28515625" style="493" customWidth="1"/>
    <col min="5638" max="5887" width="7.85546875" style="493"/>
    <col min="5888" max="5888" width="19.42578125" style="493" customWidth="1"/>
    <col min="5889" max="5890" width="16.28515625" style="493" customWidth="1"/>
    <col min="5891" max="5891" width="7.85546875" style="493" hidden="1" customWidth="1"/>
    <col min="5892" max="5893" width="16.28515625" style="493" customWidth="1"/>
    <col min="5894" max="6143" width="7.85546875" style="493"/>
    <col min="6144" max="6144" width="19.42578125" style="493" customWidth="1"/>
    <col min="6145" max="6146" width="16.28515625" style="493" customWidth="1"/>
    <col min="6147" max="6147" width="7.85546875" style="493" hidden="1" customWidth="1"/>
    <col min="6148" max="6149" width="16.28515625" style="493" customWidth="1"/>
    <col min="6150" max="6399" width="7.85546875" style="493"/>
    <col min="6400" max="6400" width="19.42578125" style="493" customWidth="1"/>
    <col min="6401" max="6402" width="16.28515625" style="493" customWidth="1"/>
    <col min="6403" max="6403" width="7.85546875" style="493" hidden="1" customWidth="1"/>
    <col min="6404" max="6405" width="16.28515625" style="493" customWidth="1"/>
    <col min="6406" max="6655" width="7.85546875" style="493"/>
    <col min="6656" max="6656" width="19.42578125" style="493" customWidth="1"/>
    <col min="6657" max="6658" width="16.28515625" style="493" customWidth="1"/>
    <col min="6659" max="6659" width="7.85546875" style="493" hidden="1" customWidth="1"/>
    <col min="6660" max="6661" width="16.28515625" style="493" customWidth="1"/>
    <col min="6662" max="6911" width="7.85546875" style="493"/>
    <col min="6912" max="6912" width="19.42578125" style="493" customWidth="1"/>
    <col min="6913" max="6914" width="16.28515625" style="493" customWidth="1"/>
    <col min="6915" max="6915" width="7.85546875" style="493" hidden="1" customWidth="1"/>
    <col min="6916" max="6917" width="16.28515625" style="493" customWidth="1"/>
    <col min="6918" max="7167" width="7.85546875" style="493"/>
    <col min="7168" max="7168" width="19.42578125" style="493" customWidth="1"/>
    <col min="7169" max="7170" width="16.28515625" style="493" customWidth="1"/>
    <col min="7171" max="7171" width="7.85546875" style="493" hidden="1" customWidth="1"/>
    <col min="7172" max="7173" width="16.28515625" style="493" customWidth="1"/>
    <col min="7174" max="7423" width="7.85546875" style="493"/>
    <col min="7424" max="7424" width="19.42578125" style="493" customWidth="1"/>
    <col min="7425" max="7426" width="16.28515625" style="493" customWidth="1"/>
    <col min="7427" max="7427" width="7.85546875" style="493" hidden="1" customWidth="1"/>
    <col min="7428" max="7429" width="16.28515625" style="493" customWidth="1"/>
    <col min="7430" max="7679" width="7.85546875" style="493"/>
    <col min="7680" max="7680" width="19.42578125" style="493" customWidth="1"/>
    <col min="7681" max="7682" width="16.28515625" style="493" customWidth="1"/>
    <col min="7683" max="7683" width="7.85546875" style="493" hidden="1" customWidth="1"/>
    <col min="7684" max="7685" width="16.28515625" style="493" customWidth="1"/>
    <col min="7686" max="7935" width="7.85546875" style="493"/>
    <col min="7936" max="7936" width="19.42578125" style="493" customWidth="1"/>
    <col min="7937" max="7938" width="16.28515625" style="493" customWidth="1"/>
    <col min="7939" max="7939" width="7.85546875" style="493" hidden="1" customWidth="1"/>
    <col min="7940" max="7941" width="16.28515625" style="493" customWidth="1"/>
    <col min="7942" max="8191" width="7.85546875" style="493"/>
    <col min="8192" max="8192" width="19.42578125" style="493" customWidth="1"/>
    <col min="8193" max="8194" width="16.28515625" style="493" customWidth="1"/>
    <col min="8195" max="8195" width="7.85546875" style="493" hidden="1" customWidth="1"/>
    <col min="8196" max="8197" width="16.28515625" style="493" customWidth="1"/>
    <col min="8198" max="8447" width="7.85546875" style="493"/>
    <col min="8448" max="8448" width="19.42578125" style="493" customWidth="1"/>
    <col min="8449" max="8450" width="16.28515625" style="493" customWidth="1"/>
    <col min="8451" max="8451" width="7.85546875" style="493" hidden="1" customWidth="1"/>
    <col min="8452" max="8453" width="16.28515625" style="493" customWidth="1"/>
    <col min="8454" max="8703" width="7.85546875" style="493"/>
    <col min="8704" max="8704" width="19.42578125" style="493" customWidth="1"/>
    <col min="8705" max="8706" width="16.28515625" style="493" customWidth="1"/>
    <col min="8707" max="8707" width="7.85546875" style="493" hidden="1" customWidth="1"/>
    <col min="8708" max="8709" width="16.28515625" style="493" customWidth="1"/>
    <col min="8710" max="8959" width="7.85546875" style="493"/>
    <col min="8960" max="8960" width="19.42578125" style="493" customWidth="1"/>
    <col min="8961" max="8962" width="16.28515625" style="493" customWidth="1"/>
    <col min="8963" max="8963" width="7.85546875" style="493" hidden="1" customWidth="1"/>
    <col min="8964" max="8965" width="16.28515625" style="493" customWidth="1"/>
    <col min="8966" max="9215" width="7.85546875" style="493"/>
    <col min="9216" max="9216" width="19.42578125" style="493" customWidth="1"/>
    <col min="9217" max="9218" width="16.28515625" style="493" customWidth="1"/>
    <col min="9219" max="9219" width="7.85546875" style="493" hidden="1" customWidth="1"/>
    <col min="9220" max="9221" width="16.28515625" style="493" customWidth="1"/>
    <col min="9222" max="9471" width="7.85546875" style="493"/>
    <col min="9472" max="9472" width="19.42578125" style="493" customWidth="1"/>
    <col min="9473" max="9474" width="16.28515625" style="493" customWidth="1"/>
    <col min="9475" max="9475" width="7.85546875" style="493" hidden="1" customWidth="1"/>
    <col min="9476" max="9477" width="16.28515625" style="493" customWidth="1"/>
    <col min="9478" max="9727" width="7.85546875" style="493"/>
    <col min="9728" max="9728" width="19.42578125" style="493" customWidth="1"/>
    <col min="9729" max="9730" width="16.28515625" style="493" customWidth="1"/>
    <col min="9731" max="9731" width="7.85546875" style="493" hidden="1" customWidth="1"/>
    <col min="9732" max="9733" width="16.28515625" style="493" customWidth="1"/>
    <col min="9734" max="9983" width="7.85546875" style="493"/>
    <col min="9984" max="9984" width="19.42578125" style="493" customWidth="1"/>
    <col min="9985" max="9986" width="16.28515625" style="493" customWidth="1"/>
    <col min="9987" max="9987" width="7.85546875" style="493" hidden="1" customWidth="1"/>
    <col min="9988" max="9989" width="16.28515625" style="493" customWidth="1"/>
    <col min="9990" max="10239" width="7.85546875" style="493"/>
    <col min="10240" max="10240" width="19.42578125" style="493" customWidth="1"/>
    <col min="10241" max="10242" width="16.28515625" style="493" customWidth="1"/>
    <col min="10243" max="10243" width="7.85546875" style="493" hidden="1" customWidth="1"/>
    <col min="10244" max="10245" width="16.28515625" style="493" customWidth="1"/>
    <col min="10246" max="10495" width="7.85546875" style="493"/>
    <col min="10496" max="10496" width="19.42578125" style="493" customWidth="1"/>
    <col min="10497" max="10498" width="16.28515625" style="493" customWidth="1"/>
    <col min="10499" max="10499" width="7.85546875" style="493" hidden="1" customWidth="1"/>
    <col min="10500" max="10501" width="16.28515625" style="493" customWidth="1"/>
    <col min="10502" max="10751" width="7.85546875" style="493"/>
    <col min="10752" max="10752" width="19.42578125" style="493" customWidth="1"/>
    <col min="10753" max="10754" width="16.28515625" style="493" customWidth="1"/>
    <col min="10755" max="10755" width="7.85546875" style="493" hidden="1" customWidth="1"/>
    <col min="10756" max="10757" width="16.28515625" style="493" customWidth="1"/>
    <col min="10758" max="11007" width="7.85546875" style="493"/>
    <col min="11008" max="11008" width="19.42578125" style="493" customWidth="1"/>
    <col min="11009" max="11010" width="16.28515625" style="493" customWidth="1"/>
    <col min="11011" max="11011" width="7.85546875" style="493" hidden="1" customWidth="1"/>
    <col min="11012" max="11013" width="16.28515625" style="493" customWidth="1"/>
    <col min="11014" max="11263" width="7.85546875" style="493"/>
    <col min="11264" max="11264" width="19.42578125" style="493" customWidth="1"/>
    <col min="11265" max="11266" width="16.28515625" style="493" customWidth="1"/>
    <col min="11267" max="11267" width="7.85546875" style="493" hidden="1" customWidth="1"/>
    <col min="11268" max="11269" width="16.28515625" style="493" customWidth="1"/>
    <col min="11270" max="11519" width="7.85546875" style="493"/>
    <col min="11520" max="11520" width="19.42578125" style="493" customWidth="1"/>
    <col min="11521" max="11522" width="16.28515625" style="493" customWidth="1"/>
    <col min="11523" max="11523" width="7.85546875" style="493" hidden="1" customWidth="1"/>
    <col min="11524" max="11525" width="16.28515625" style="493" customWidth="1"/>
    <col min="11526" max="11775" width="7.85546875" style="493"/>
    <col min="11776" max="11776" width="19.42578125" style="493" customWidth="1"/>
    <col min="11777" max="11778" width="16.28515625" style="493" customWidth="1"/>
    <col min="11779" max="11779" width="7.85546875" style="493" hidden="1" customWidth="1"/>
    <col min="11780" max="11781" width="16.28515625" style="493" customWidth="1"/>
    <col min="11782" max="12031" width="7.85546875" style="493"/>
    <col min="12032" max="12032" width="19.42578125" style="493" customWidth="1"/>
    <col min="12033" max="12034" width="16.28515625" style="493" customWidth="1"/>
    <col min="12035" max="12035" width="7.85546875" style="493" hidden="1" customWidth="1"/>
    <col min="12036" max="12037" width="16.28515625" style="493" customWidth="1"/>
    <col min="12038" max="12287" width="7.85546875" style="493"/>
    <col min="12288" max="12288" width="19.42578125" style="493" customWidth="1"/>
    <col min="12289" max="12290" width="16.28515625" style="493" customWidth="1"/>
    <col min="12291" max="12291" width="7.85546875" style="493" hidden="1" customWidth="1"/>
    <col min="12292" max="12293" width="16.28515625" style="493" customWidth="1"/>
    <col min="12294" max="12543" width="7.85546875" style="493"/>
    <col min="12544" max="12544" width="19.42578125" style="493" customWidth="1"/>
    <col min="12545" max="12546" width="16.28515625" style="493" customWidth="1"/>
    <col min="12547" max="12547" width="7.85546875" style="493" hidden="1" customWidth="1"/>
    <col min="12548" max="12549" width="16.28515625" style="493" customWidth="1"/>
    <col min="12550" max="12799" width="7.85546875" style="493"/>
    <col min="12800" max="12800" width="19.42578125" style="493" customWidth="1"/>
    <col min="12801" max="12802" width="16.28515625" style="493" customWidth="1"/>
    <col min="12803" max="12803" width="7.85546875" style="493" hidden="1" customWidth="1"/>
    <col min="12804" max="12805" width="16.28515625" style="493" customWidth="1"/>
    <col min="12806" max="13055" width="7.85546875" style="493"/>
    <col min="13056" max="13056" width="19.42578125" style="493" customWidth="1"/>
    <col min="13057" max="13058" width="16.28515625" style="493" customWidth="1"/>
    <col min="13059" max="13059" width="7.85546875" style="493" hidden="1" customWidth="1"/>
    <col min="13060" max="13061" width="16.28515625" style="493" customWidth="1"/>
    <col min="13062" max="13311" width="7.85546875" style="493"/>
    <col min="13312" max="13312" width="19.42578125" style="493" customWidth="1"/>
    <col min="13313" max="13314" width="16.28515625" style="493" customWidth="1"/>
    <col min="13315" max="13315" width="7.85546875" style="493" hidden="1" customWidth="1"/>
    <col min="13316" max="13317" width="16.28515625" style="493" customWidth="1"/>
    <col min="13318" max="13567" width="7.85546875" style="493"/>
    <col min="13568" max="13568" width="19.42578125" style="493" customWidth="1"/>
    <col min="13569" max="13570" width="16.28515625" style="493" customWidth="1"/>
    <col min="13571" max="13571" width="7.85546875" style="493" hidden="1" customWidth="1"/>
    <col min="13572" max="13573" width="16.28515625" style="493" customWidth="1"/>
    <col min="13574" max="13823" width="7.85546875" style="493"/>
    <col min="13824" max="13824" width="19.42578125" style="493" customWidth="1"/>
    <col min="13825" max="13826" width="16.28515625" style="493" customWidth="1"/>
    <col min="13827" max="13827" width="7.85546875" style="493" hidden="1" customWidth="1"/>
    <col min="13828" max="13829" width="16.28515625" style="493" customWidth="1"/>
    <col min="13830" max="14079" width="7.85546875" style="493"/>
    <col min="14080" max="14080" width="19.42578125" style="493" customWidth="1"/>
    <col min="14081" max="14082" width="16.28515625" style="493" customWidth="1"/>
    <col min="14083" max="14083" width="7.85546875" style="493" hidden="1" customWidth="1"/>
    <col min="14084" max="14085" width="16.28515625" style="493" customWidth="1"/>
    <col min="14086" max="14335" width="7.85546875" style="493"/>
    <col min="14336" max="14336" width="19.42578125" style="493" customWidth="1"/>
    <col min="14337" max="14338" width="16.28515625" style="493" customWidth="1"/>
    <col min="14339" max="14339" width="7.85546875" style="493" hidden="1" customWidth="1"/>
    <col min="14340" max="14341" width="16.28515625" style="493" customWidth="1"/>
    <col min="14342" max="14591" width="7.85546875" style="493"/>
    <col min="14592" max="14592" width="19.42578125" style="493" customWidth="1"/>
    <col min="14593" max="14594" width="16.28515625" style="493" customWidth="1"/>
    <col min="14595" max="14595" width="7.85546875" style="493" hidden="1" customWidth="1"/>
    <col min="14596" max="14597" width="16.28515625" style="493" customWidth="1"/>
    <col min="14598" max="14847" width="7.85546875" style="493"/>
    <col min="14848" max="14848" width="19.42578125" style="493" customWidth="1"/>
    <col min="14849" max="14850" width="16.28515625" style="493" customWidth="1"/>
    <col min="14851" max="14851" width="7.85546875" style="493" hidden="1" customWidth="1"/>
    <col min="14852" max="14853" width="16.28515625" style="493" customWidth="1"/>
    <col min="14854" max="15103" width="7.85546875" style="493"/>
    <col min="15104" max="15104" width="19.42578125" style="493" customWidth="1"/>
    <col min="15105" max="15106" width="16.28515625" style="493" customWidth="1"/>
    <col min="15107" max="15107" width="7.85546875" style="493" hidden="1" customWidth="1"/>
    <col min="15108" max="15109" width="16.28515625" style="493" customWidth="1"/>
    <col min="15110" max="15359" width="7.85546875" style="493"/>
    <col min="15360" max="15360" width="19.42578125" style="493" customWidth="1"/>
    <col min="15361" max="15362" width="16.28515625" style="493" customWidth="1"/>
    <col min="15363" max="15363" width="7.85546875" style="493" hidden="1" customWidth="1"/>
    <col min="15364" max="15365" width="16.28515625" style="493" customWidth="1"/>
    <col min="15366" max="15615" width="7.85546875" style="493"/>
    <col min="15616" max="15616" width="19.42578125" style="493" customWidth="1"/>
    <col min="15617" max="15618" width="16.28515625" style="493" customWidth="1"/>
    <col min="15619" max="15619" width="7.85546875" style="493" hidden="1" customWidth="1"/>
    <col min="15620" max="15621" width="16.28515625" style="493" customWidth="1"/>
    <col min="15622" max="15871" width="7.85546875" style="493"/>
    <col min="15872" max="15872" width="19.42578125" style="493" customWidth="1"/>
    <col min="15873" max="15874" width="16.28515625" style="493" customWidth="1"/>
    <col min="15875" max="15875" width="7.85546875" style="493" hidden="1" customWidth="1"/>
    <col min="15876" max="15877" width="16.28515625" style="493" customWidth="1"/>
    <col min="15878" max="16127" width="7.85546875" style="493"/>
    <col min="16128" max="16128" width="19.42578125" style="493" customWidth="1"/>
    <col min="16129" max="16130" width="16.28515625" style="493" customWidth="1"/>
    <col min="16131" max="16131" width="7.85546875" style="493" hidden="1" customWidth="1"/>
    <col min="16132" max="16133" width="16.28515625" style="493" customWidth="1"/>
    <col min="16134" max="16384" width="7.85546875" style="493"/>
  </cols>
  <sheetData>
    <row r="1" spans="1:255" ht="37.5" customHeight="1" x14ac:dyDescent="0.25">
      <c r="A1" s="1304" t="s">
        <v>2064</v>
      </c>
      <c r="B1" s="1305"/>
      <c r="C1" s="1305"/>
      <c r="D1" s="1305"/>
      <c r="E1" s="1306"/>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c r="DJ1" s="492"/>
      <c r="DK1" s="492"/>
      <c r="DL1" s="492"/>
      <c r="DM1" s="492"/>
      <c r="DN1" s="492"/>
      <c r="DO1" s="492"/>
      <c r="DP1" s="492"/>
      <c r="DQ1" s="492"/>
      <c r="DR1" s="492"/>
      <c r="DS1" s="492"/>
      <c r="DT1" s="492"/>
      <c r="DU1" s="492"/>
      <c r="DV1" s="492"/>
      <c r="DW1" s="492"/>
      <c r="DX1" s="492"/>
      <c r="DY1" s="492"/>
      <c r="DZ1" s="492"/>
      <c r="EA1" s="492"/>
      <c r="EB1" s="492"/>
      <c r="EC1" s="492"/>
      <c r="ED1" s="492"/>
      <c r="EE1" s="492"/>
      <c r="EF1" s="492"/>
      <c r="EG1" s="492"/>
      <c r="EH1" s="492"/>
      <c r="EI1" s="492"/>
      <c r="EJ1" s="492"/>
      <c r="EK1" s="492"/>
      <c r="EL1" s="492"/>
      <c r="EM1" s="492"/>
      <c r="EN1" s="492"/>
      <c r="EO1" s="492"/>
      <c r="EP1" s="492"/>
      <c r="EQ1" s="492"/>
      <c r="ER1" s="492"/>
      <c r="ES1" s="492"/>
      <c r="ET1" s="492"/>
      <c r="EU1" s="492"/>
      <c r="EV1" s="492"/>
      <c r="EW1" s="492"/>
      <c r="EX1" s="492"/>
      <c r="EY1" s="492"/>
      <c r="EZ1" s="492"/>
      <c r="FA1" s="492"/>
      <c r="FB1" s="492"/>
      <c r="FC1" s="492"/>
      <c r="FD1" s="492"/>
      <c r="FE1" s="492"/>
      <c r="FF1" s="492"/>
      <c r="FG1" s="492"/>
      <c r="FH1" s="492"/>
      <c r="FI1" s="492"/>
      <c r="FJ1" s="492"/>
      <c r="FK1" s="492"/>
      <c r="FL1" s="492"/>
      <c r="FM1" s="492"/>
      <c r="FN1" s="492"/>
      <c r="FO1" s="492"/>
      <c r="FP1" s="492"/>
      <c r="FQ1" s="492"/>
      <c r="FR1" s="492"/>
      <c r="FS1" s="492"/>
      <c r="FT1" s="492"/>
      <c r="FU1" s="492"/>
      <c r="FV1" s="492"/>
      <c r="FW1" s="492"/>
      <c r="FX1" s="492"/>
      <c r="FY1" s="492"/>
      <c r="FZ1" s="492"/>
      <c r="GA1" s="492"/>
      <c r="GB1" s="492"/>
      <c r="GC1" s="492"/>
      <c r="GD1" s="492"/>
      <c r="GE1" s="492"/>
      <c r="GF1" s="492"/>
      <c r="GG1" s="492"/>
      <c r="GH1" s="492"/>
      <c r="GI1" s="492"/>
      <c r="GJ1" s="492"/>
      <c r="GK1" s="492"/>
      <c r="GL1" s="492"/>
      <c r="GM1" s="492"/>
      <c r="GN1" s="492"/>
      <c r="GO1" s="492"/>
      <c r="GP1" s="492"/>
      <c r="GQ1" s="492"/>
      <c r="GR1" s="492"/>
      <c r="GS1" s="492"/>
      <c r="GT1" s="492"/>
      <c r="GU1" s="492"/>
      <c r="GV1" s="492"/>
      <c r="GW1" s="492"/>
      <c r="GX1" s="492"/>
      <c r="GY1" s="492"/>
      <c r="GZ1" s="492"/>
      <c r="HA1" s="492"/>
      <c r="HB1" s="492"/>
      <c r="HC1" s="492"/>
      <c r="HD1" s="492"/>
      <c r="HE1" s="492"/>
      <c r="HF1" s="492"/>
      <c r="HG1" s="492"/>
      <c r="HH1" s="492"/>
      <c r="HI1" s="492"/>
      <c r="HJ1" s="492"/>
      <c r="HK1" s="492"/>
      <c r="HL1" s="492"/>
      <c r="HM1" s="492"/>
      <c r="HN1" s="492"/>
      <c r="HO1" s="492"/>
      <c r="HP1" s="492"/>
      <c r="HQ1" s="492"/>
      <c r="HR1" s="492"/>
      <c r="HS1" s="492"/>
      <c r="HT1" s="492"/>
      <c r="HU1" s="492"/>
      <c r="HV1" s="492"/>
      <c r="HW1" s="492"/>
      <c r="HX1" s="492"/>
      <c r="HY1" s="492"/>
      <c r="HZ1" s="492"/>
      <c r="IA1" s="492"/>
      <c r="IB1" s="492"/>
      <c r="IC1" s="492"/>
      <c r="ID1" s="492"/>
      <c r="IE1" s="492"/>
      <c r="IF1" s="492"/>
      <c r="IG1" s="492"/>
      <c r="IH1" s="492"/>
      <c r="II1" s="492"/>
      <c r="IJ1" s="492"/>
      <c r="IK1" s="492"/>
      <c r="IL1" s="492"/>
      <c r="IM1" s="492"/>
      <c r="IN1" s="492"/>
      <c r="IO1" s="492"/>
      <c r="IP1" s="492"/>
      <c r="IQ1" s="492"/>
      <c r="IR1" s="492"/>
      <c r="IS1" s="492"/>
      <c r="IT1" s="492"/>
      <c r="IU1" s="492"/>
    </row>
    <row r="2" spans="1:255" s="842" customFormat="1" ht="15" customHeight="1" x14ac:dyDescent="0.25">
      <c r="A2" s="840" t="s">
        <v>1</v>
      </c>
      <c r="B2" s="841">
        <v>1996</v>
      </c>
      <c r="C2" s="841">
        <v>2002</v>
      </c>
      <c r="D2" s="834">
        <v>2008</v>
      </c>
      <c r="E2" s="835">
        <v>2014</v>
      </c>
    </row>
    <row r="3" spans="1:255" ht="15" customHeight="1" x14ac:dyDescent="0.25">
      <c r="A3" s="531" t="s">
        <v>7</v>
      </c>
      <c r="B3" s="664">
        <v>365.86206896551721</v>
      </c>
      <c r="C3" s="665">
        <v>205</v>
      </c>
      <c r="D3" s="666">
        <v>268.75</v>
      </c>
      <c r="E3" s="589">
        <v>268.75</v>
      </c>
    </row>
    <row r="4" spans="1:255" ht="15" customHeight="1" x14ac:dyDescent="0.25">
      <c r="A4" s="531" t="s">
        <v>10</v>
      </c>
      <c r="B4" s="664">
        <v>1118</v>
      </c>
      <c r="C4" s="665">
        <v>1276</v>
      </c>
      <c r="D4" s="666">
        <v>1474</v>
      </c>
      <c r="E4" s="667">
        <v>1654</v>
      </c>
    </row>
    <row r="5" spans="1:255" ht="15" customHeight="1" x14ac:dyDescent="0.25">
      <c r="A5" s="531" t="s">
        <v>14</v>
      </c>
      <c r="B5" s="664">
        <v>638.74062968515739</v>
      </c>
      <c r="C5" s="665">
        <v>586</v>
      </c>
      <c r="D5" s="668">
        <v>585</v>
      </c>
      <c r="E5" s="589">
        <v>585</v>
      </c>
    </row>
    <row r="6" spans="1:255" ht="15" customHeight="1" x14ac:dyDescent="0.25">
      <c r="A6" s="531" t="s">
        <v>17</v>
      </c>
      <c r="B6" s="664">
        <v>425.83208395802097</v>
      </c>
      <c r="C6" s="665">
        <v>278.75</v>
      </c>
      <c r="D6" s="668">
        <v>278.75</v>
      </c>
      <c r="E6" s="589">
        <v>278.75</v>
      </c>
    </row>
    <row r="7" spans="1:255" ht="15" customHeight="1" x14ac:dyDescent="0.25">
      <c r="A7" s="531" t="s">
        <v>135</v>
      </c>
      <c r="B7" s="664">
        <v>823</v>
      </c>
      <c r="C7" s="665">
        <v>948</v>
      </c>
      <c r="D7" s="666">
        <v>1169</v>
      </c>
      <c r="E7" s="667">
        <v>1315</v>
      </c>
    </row>
    <row r="8" spans="1:255" ht="15" customHeight="1" x14ac:dyDescent="0.25">
      <c r="A8" s="531" t="s">
        <v>136</v>
      </c>
      <c r="B8" s="664">
        <v>511</v>
      </c>
      <c r="C8" s="553">
        <v>511</v>
      </c>
      <c r="D8" s="668">
        <v>511</v>
      </c>
      <c r="E8" s="667">
        <v>421</v>
      </c>
    </row>
    <row r="9" spans="1:255" ht="15" customHeight="1" x14ac:dyDescent="0.25">
      <c r="A9" s="531" t="s">
        <v>982</v>
      </c>
      <c r="B9" s="664">
        <v>835</v>
      </c>
      <c r="C9" s="553">
        <v>835</v>
      </c>
      <c r="D9" s="666">
        <v>858</v>
      </c>
      <c r="E9" s="667">
        <v>880</v>
      </c>
    </row>
    <row r="10" spans="1:255" ht="15" customHeight="1" x14ac:dyDescent="0.25">
      <c r="A10" s="531" t="s">
        <v>27</v>
      </c>
      <c r="B10" s="664">
        <v>428</v>
      </c>
      <c r="C10" s="553">
        <v>428</v>
      </c>
      <c r="D10" s="668">
        <v>428</v>
      </c>
      <c r="E10" s="589">
        <v>428</v>
      </c>
      <c r="G10" s="494"/>
    </row>
    <row r="11" spans="1:255" ht="15" customHeight="1" x14ac:dyDescent="0.25">
      <c r="A11" s="531" t="s">
        <v>139</v>
      </c>
      <c r="B11" s="664">
        <v>742.17391304347825</v>
      </c>
      <c r="C11" s="665">
        <v>539</v>
      </c>
      <c r="D11" s="666">
        <v>588</v>
      </c>
      <c r="E11" s="589">
        <v>588</v>
      </c>
    </row>
    <row r="12" spans="1:255" ht="15" customHeight="1" x14ac:dyDescent="0.25">
      <c r="A12" s="531" t="s">
        <v>31</v>
      </c>
      <c r="B12" s="664">
        <v>574.25787106446774</v>
      </c>
      <c r="C12" s="665">
        <v>393</v>
      </c>
      <c r="D12" s="668">
        <v>393</v>
      </c>
      <c r="E12" s="589">
        <v>393</v>
      </c>
    </row>
    <row r="13" spans="1:255" ht="15" customHeight="1" x14ac:dyDescent="0.25">
      <c r="A13" s="531" t="s">
        <v>33</v>
      </c>
      <c r="B13" s="664">
        <v>514</v>
      </c>
      <c r="C13" s="553">
        <v>514</v>
      </c>
      <c r="D13" s="668">
        <v>514</v>
      </c>
      <c r="E13" s="589">
        <v>514</v>
      </c>
    </row>
    <row r="14" spans="1:255" ht="15" customHeight="1" x14ac:dyDescent="0.25">
      <c r="A14" s="531" t="s">
        <v>34</v>
      </c>
      <c r="B14" s="664">
        <v>1187.4512743628186</v>
      </c>
      <c r="C14" s="666" t="s">
        <v>1576</v>
      </c>
      <c r="D14" s="666" t="s">
        <v>1577</v>
      </c>
      <c r="E14" s="667" t="s">
        <v>2033</v>
      </c>
    </row>
    <row r="15" spans="1:255" ht="15" customHeight="1" x14ac:dyDescent="0.25">
      <c r="A15" s="531" t="s">
        <v>35</v>
      </c>
      <c r="B15" s="664">
        <v>1081</v>
      </c>
      <c r="C15" s="665">
        <v>648</v>
      </c>
      <c r="D15" s="668">
        <v>648</v>
      </c>
      <c r="E15" s="589">
        <v>648</v>
      </c>
    </row>
    <row r="16" spans="1:255" ht="15" customHeight="1" x14ac:dyDescent="0.25">
      <c r="A16" s="531" t="s">
        <v>829</v>
      </c>
      <c r="B16" s="664">
        <v>467</v>
      </c>
      <c r="C16" s="553">
        <v>486</v>
      </c>
      <c r="D16" s="666">
        <v>486</v>
      </c>
      <c r="E16" s="667">
        <v>824.58333333333337</v>
      </c>
    </row>
    <row r="17" spans="1:5" ht="15" customHeight="1" x14ac:dyDescent="0.25">
      <c r="A17" s="531" t="s">
        <v>40</v>
      </c>
      <c r="B17" s="664">
        <v>378</v>
      </c>
      <c r="C17" s="553">
        <v>378</v>
      </c>
      <c r="D17" s="668">
        <v>378</v>
      </c>
      <c r="E17" s="589">
        <v>378</v>
      </c>
    </row>
    <row r="18" spans="1:5" ht="15" customHeight="1" x14ac:dyDescent="0.25">
      <c r="A18" s="531" t="s">
        <v>41</v>
      </c>
      <c r="B18" s="664">
        <v>1061.25</v>
      </c>
      <c r="C18" s="553">
        <v>1061.25</v>
      </c>
      <c r="D18" s="668">
        <v>1061.25</v>
      </c>
      <c r="E18" s="589">
        <v>1061.25</v>
      </c>
    </row>
    <row r="19" spans="1:5" ht="15" customHeight="1" x14ac:dyDescent="0.25">
      <c r="A19" s="531" t="s">
        <v>42</v>
      </c>
      <c r="B19" s="664">
        <v>519</v>
      </c>
      <c r="C19" s="553">
        <v>519</v>
      </c>
      <c r="D19" s="668">
        <v>519</v>
      </c>
      <c r="E19" s="589">
        <v>519</v>
      </c>
    </row>
    <row r="20" spans="1:5" ht="15" customHeight="1" x14ac:dyDescent="0.25">
      <c r="A20" s="531" t="s">
        <v>44</v>
      </c>
      <c r="B20" s="664">
        <v>616</v>
      </c>
      <c r="C20" s="665">
        <v>909</v>
      </c>
      <c r="D20" s="666">
        <v>908</v>
      </c>
      <c r="E20" s="589">
        <v>908</v>
      </c>
    </row>
    <row r="21" spans="1:5" ht="15" customHeight="1" x14ac:dyDescent="0.25">
      <c r="A21" s="531" t="s">
        <v>46</v>
      </c>
      <c r="B21" s="664">
        <v>404.84257871064466</v>
      </c>
      <c r="C21" s="665">
        <v>360</v>
      </c>
      <c r="D21" s="668">
        <v>360</v>
      </c>
      <c r="E21" s="589">
        <v>360</v>
      </c>
    </row>
    <row r="22" spans="1:5" ht="15" customHeight="1" x14ac:dyDescent="0.25">
      <c r="A22" s="531" t="s">
        <v>47</v>
      </c>
      <c r="B22" s="664">
        <v>643</v>
      </c>
      <c r="C22" s="665">
        <v>1023</v>
      </c>
      <c r="D22" s="668">
        <v>1023</v>
      </c>
      <c r="E22" s="589">
        <v>1023</v>
      </c>
    </row>
    <row r="23" spans="1:5" ht="15" customHeight="1" x14ac:dyDescent="0.25">
      <c r="A23" s="531" t="s">
        <v>48</v>
      </c>
      <c r="B23" s="664">
        <v>607</v>
      </c>
      <c r="C23" s="665">
        <v>590</v>
      </c>
      <c r="D23" s="666">
        <v>706.25</v>
      </c>
      <c r="E23" s="667">
        <v>780</v>
      </c>
    </row>
    <row r="24" spans="1:5" ht="15" customHeight="1" x14ac:dyDescent="0.25">
      <c r="A24" s="531" t="s">
        <v>51</v>
      </c>
      <c r="B24" s="664"/>
      <c r="C24" s="553"/>
      <c r="D24" s="668"/>
      <c r="E24" s="589"/>
    </row>
    <row r="25" spans="1:5" ht="15" customHeight="1" x14ac:dyDescent="0.25">
      <c r="A25" s="534" t="s">
        <v>461</v>
      </c>
      <c r="B25" s="664">
        <v>669</v>
      </c>
      <c r="C25" s="665">
        <v>723</v>
      </c>
      <c r="D25" s="668">
        <v>723</v>
      </c>
      <c r="E25" s="589">
        <v>723</v>
      </c>
    </row>
    <row r="26" spans="1:5" ht="15" customHeight="1" x14ac:dyDescent="0.25">
      <c r="A26" s="534" t="s">
        <v>463</v>
      </c>
      <c r="B26" s="664">
        <v>655</v>
      </c>
      <c r="C26" s="665">
        <v>708</v>
      </c>
      <c r="D26" s="668">
        <v>708</v>
      </c>
      <c r="E26" s="589">
        <v>708</v>
      </c>
    </row>
    <row r="27" spans="1:5" ht="15" customHeight="1" x14ac:dyDescent="0.25">
      <c r="A27" s="531" t="s">
        <v>52</v>
      </c>
      <c r="B27" s="664">
        <v>773.73749999999995</v>
      </c>
      <c r="C27" s="553">
        <v>773.73749999999995</v>
      </c>
      <c r="D27" s="666">
        <v>811</v>
      </c>
      <c r="E27" s="667">
        <v>803</v>
      </c>
    </row>
    <row r="28" spans="1:5" ht="15" customHeight="1" x14ac:dyDescent="0.25">
      <c r="A28" s="531" t="s">
        <v>55</v>
      </c>
      <c r="B28" s="664">
        <v>621</v>
      </c>
      <c r="C28" s="665">
        <v>1013</v>
      </c>
      <c r="D28" s="666">
        <v>1108</v>
      </c>
      <c r="E28" s="667">
        <v>1191</v>
      </c>
    </row>
    <row r="29" spans="1:5" ht="15" customHeight="1" x14ac:dyDescent="0.25">
      <c r="A29" s="531" t="s">
        <v>56</v>
      </c>
      <c r="B29" s="664">
        <v>457</v>
      </c>
      <c r="C29" s="665">
        <v>458</v>
      </c>
      <c r="D29" s="668">
        <v>458</v>
      </c>
      <c r="E29" s="589">
        <v>457.98333333333335</v>
      </c>
    </row>
    <row r="30" spans="1:5" ht="15" customHeight="1" x14ac:dyDescent="0.25">
      <c r="A30" s="531" t="s">
        <v>57</v>
      </c>
      <c r="B30" s="664">
        <v>557</v>
      </c>
      <c r="C30" s="665">
        <v>558</v>
      </c>
      <c r="D30" s="666">
        <v>381</v>
      </c>
      <c r="E30" s="667">
        <v>557</v>
      </c>
    </row>
    <row r="31" spans="1:5" ht="15" customHeight="1" x14ac:dyDescent="0.25">
      <c r="A31" s="531" t="s">
        <v>58</v>
      </c>
      <c r="B31" s="664">
        <v>631</v>
      </c>
      <c r="C31" s="665">
        <v>875.98666666666668</v>
      </c>
      <c r="D31" s="666">
        <v>700</v>
      </c>
      <c r="E31" s="667">
        <v>817.33333333333337</v>
      </c>
    </row>
    <row r="32" spans="1:5" ht="15" customHeight="1" x14ac:dyDescent="0.25">
      <c r="A32" s="531" t="s">
        <v>59</v>
      </c>
      <c r="B32" s="664">
        <v>454</v>
      </c>
      <c r="C32" s="669">
        <v>732</v>
      </c>
      <c r="D32" s="666">
        <v>851</v>
      </c>
      <c r="E32" s="667">
        <v>967</v>
      </c>
    </row>
    <row r="33" spans="1:5" ht="15" customHeight="1" x14ac:dyDescent="0.25">
      <c r="A33" s="531" t="s">
        <v>60</v>
      </c>
      <c r="B33" s="664">
        <v>641.72413793103442</v>
      </c>
      <c r="C33" s="669">
        <v>1120</v>
      </c>
      <c r="D33" s="666">
        <v>1375</v>
      </c>
      <c r="E33" s="667">
        <v>1546.25</v>
      </c>
    </row>
    <row r="34" spans="1:5" ht="15" customHeight="1" x14ac:dyDescent="0.25">
      <c r="A34" s="531" t="s">
        <v>61</v>
      </c>
      <c r="B34" s="664">
        <v>943.08845577211389</v>
      </c>
      <c r="C34" s="665">
        <v>781</v>
      </c>
      <c r="D34" s="668">
        <v>781.25</v>
      </c>
      <c r="E34" s="667">
        <v>843.75</v>
      </c>
    </row>
    <row r="35" spans="1:5" ht="15" customHeight="1" x14ac:dyDescent="0.25">
      <c r="A35" s="531" t="s">
        <v>62</v>
      </c>
      <c r="B35" s="664">
        <v>782.66866566716635</v>
      </c>
      <c r="C35" s="665">
        <v>636</v>
      </c>
      <c r="D35" s="668">
        <v>636</v>
      </c>
      <c r="E35" s="589">
        <v>636</v>
      </c>
    </row>
    <row r="36" spans="1:5" ht="15" customHeight="1" x14ac:dyDescent="0.25">
      <c r="A36" s="531" t="s">
        <v>63</v>
      </c>
      <c r="B36" s="664">
        <v>479</v>
      </c>
      <c r="C36" s="665" t="s">
        <v>1578</v>
      </c>
      <c r="D36" s="666">
        <v>1017</v>
      </c>
      <c r="E36" s="589">
        <v>1017</v>
      </c>
    </row>
    <row r="37" spans="1:5" ht="15" customHeight="1" x14ac:dyDescent="0.25">
      <c r="A37" s="531" t="s">
        <v>65</v>
      </c>
      <c r="B37" s="664">
        <v>667</v>
      </c>
      <c r="C37" s="553">
        <v>667</v>
      </c>
      <c r="D37" s="666">
        <v>781</v>
      </c>
      <c r="E37" s="667">
        <v>879</v>
      </c>
    </row>
    <row r="38" spans="1:5" ht="15" customHeight="1" x14ac:dyDescent="0.25">
      <c r="A38" s="531" t="s">
        <v>66</v>
      </c>
      <c r="B38" s="664">
        <v>935.56221889055473</v>
      </c>
      <c r="C38" s="665">
        <v>750.31724137931042</v>
      </c>
      <c r="D38" s="666">
        <v>681</v>
      </c>
      <c r="E38" s="589">
        <v>681</v>
      </c>
    </row>
    <row r="39" spans="1:5" ht="15" customHeight="1" x14ac:dyDescent="0.25">
      <c r="A39" s="531" t="s">
        <v>67</v>
      </c>
      <c r="B39" s="664">
        <v>521</v>
      </c>
      <c r="C39" s="665">
        <v>1252</v>
      </c>
      <c r="D39" s="668">
        <v>1252</v>
      </c>
      <c r="E39" s="667">
        <v>1306</v>
      </c>
    </row>
    <row r="40" spans="1:5" ht="15" customHeight="1" x14ac:dyDescent="0.25">
      <c r="A40" s="531" t="s">
        <v>69</v>
      </c>
      <c r="B40" s="664">
        <v>631.24437781109441</v>
      </c>
      <c r="C40" s="665">
        <v>980</v>
      </c>
      <c r="D40" s="668">
        <v>980</v>
      </c>
      <c r="E40" s="667">
        <v>824.58333333333337</v>
      </c>
    </row>
    <row r="41" spans="1:5" ht="15" customHeight="1" x14ac:dyDescent="0.25">
      <c r="A41" s="531" t="s">
        <v>70</v>
      </c>
      <c r="B41" s="664">
        <v>580.25487256371821</v>
      </c>
      <c r="C41" s="665">
        <v>703.98</v>
      </c>
      <c r="D41" s="666">
        <v>824</v>
      </c>
      <c r="E41" s="589">
        <v>824</v>
      </c>
    </row>
    <row r="42" spans="1:5" ht="15" customHeight="1" x14ac:dyDescent="0.25">
      <c r="A42" s="531" t="s">
        <v>71</v>
      </c>
      <c r="B42" s="664">
        <v>550</v>
      </c>
      <c r="C42" s="665">
        <v>616</v>
      </c>
      <c r="D42" s="668">
        <v>616</v>
      </c>
      <c r="E42" s="589">
        <v>616</v>
      </c>
    </row>
    <row r="43" spans="1:5" ht="15" customHeight="1" x14ac:dyDescent="0.25">
      <c r="A43" s="531" t="s">
        <v>72</v>
      </c>
      <c r="B43" s="664">
        <v>677</v>
      </c>
      <c r="C43" s="665">
        <v>677</v>
      </c>
      <c r="D43" s="666">
        <v>493</v>
      </c>
      <c r="E43" s="667">
        <v>677</v>
      </c>
    </row>
    <row r="44" spans="1:5" ht="15" customHeight="1" x14ac:dyDescent="0.25">
      <c r="A44" s="726" t="s">
        <v>74</v>
      </c>
      <c r="B44" s="553">
        <v>644</v>
      </c>
      <c r="C44" s="665">
        <v>1278</v>
      </c>
      <c r="D44" s="666">
        <v>1277</v>
      </c>
      <c r="E44" s="589">
        <v>1277</v>
      </c>
    </row>
    <row r="45" spans="1:5" ht="15" customHeight="1" x14ac:dyDescent="0.25">
      <c r="A45" s="531" t="s">
        <v>75</v>
      </c>
      <c r="B45" s="664">
        <v>614</v>
      </c>
      <c r="C45" s="665">
        <v>609</v>
      </c>
      <c r="D45" s="666">
        <v>715</v>
      </c>
      <c r="E45" s="667">
        <v>1504.0500000000002</v>
      </c>
    </row>
    <row r="46" spans="1:5" ht="15" customHeight="1" thickBot="1" x14ac:dyDescent="0.3">
      <c r="A46" s="531"/>
      <c r="B46" s="664"/>
      <c r="C46" s="665"/>
      <c r="D46" s="666"/>
      <c r="E46" s="667"/>
    </row>
    <row r="47" spans="1:5" ht="37.5" customHeight="1" x14ac:dyDescent="0.25">
      <c r="A47" s="1304" t="s">
        <v>2064</v>
      </c>
      <c r="B47" s="1305"/>
      <c r="C47" s="1305"/>
      <c r="D47" s="1305"/>
      <c r="E47" s="1306"/>
    </row>
    <row r="48" spans="1:5" ht="15" customHeight="1" x14ac:dyDescent="0.25">
      <c r="A48" s="840" t="s">
        <v>1</v>
      </c>
      <c r="B48" s="841">
        <v>1996</v>
      </c>
      <c r="C48" s="841">
        <v>2002</v>
      </c>
      <c r="D48" s="984">
        <v>2008</v>
      </c>
      <c r="E48" s="985">
        <v>2014</v>
      </c>
    </row>
    <row r="49" spans="1:255" ht="15" customHeight="1" x14ac:dyDescent="0.25">
      <c r="A49" s="531" t="s">
        <v>76</v>
      </c>
      <c r="B49" s="664">
        <v>597</v>
      </c>
      <c r="C49" s="665">
        <v>693</v>
      </c>
      <c r="D49" s="666">
        <v>762</v>
      </c>
      <c r="E49" s="667">
        <v>838</v>
      </c>
    </row>
    <row r="50" spans="1:255" ht="15" customHeight="1" x14ac:dyDescent="0.25">
      <c r="A50" s="531" t="s">
        <v>78</v>
      </c>
      <c r="B50" s="664">
        <v>767</v>
      </c>
      <c r="C50" s="665">
        <v>1008</v>
      </c>
      <c r="D50" s="666">
        <v>1315</v>
      </c>
      <c r="E50" s="589">
        <v>1315</v>
      </c>
    </row>
    <row r="51" spans="1:255" ht="15" customHeight="1" x14ac:dyDescent="0.25">
      <c r="A51" s="531" t="s">
        <v>79</v>
      </c>
      <c r="B51" s="553">
        <v>400.35982008995501</v>
      </c>
      <c r="C51" s="665">
        <v>400.59701492537317</v>
      </c>
      <c r="D51" s="668">
        <v>400.59701492537317</v>
      </c>
      <c r="E51" s="589">
        <v>400.59701492537317</v>
      </c>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92"/>
      <c r="BW51" s="492"/>
      <c r="BX51" s="492"/>
      <c r="BY51" s="492"/>
      <c r="BZ51" s="492"/>
      <c r="CA51" s="492"/>
      <c r="CB51" s="492"/>
      <c r="CC51" s="492"/>
      <c r="CD51" s="492"/>
      <c r="CE51" s="492"/>
      <c r="CF51" s="492"/>
      <c r="CG51" s="492"/>
      <c r="CH51" s="492"/>
      <c r="CI51" s="492"/>
      <c r="CJ51" s="492"/>
      <c r="CK51" s="492"/>
      <c r="CL51" s="492"/>
      <c r="CM51" s="492"/>
      <c r="CN51" s="492"/>
      <c r="CO51" s="492"/>
      <c r="CP51" s="492"/>
      <c r="CQ51" s="492"/>
      <c r="CR51" s="492"/>
      <c r="CS51" s="492"/>
      <c r="CT51" s="492"/>
      <c r="CU51" s="492"/>
      <c r="CV51" s="492"/>
      <c r="CW51" s="492"/>
      <c r="CX51" s="492"/>
      <c r="CY51" s="492"/>
      <c r="CZ51" s="492"/>
      <c r="DA51" s="492"/>
      <c r="DB51" s="492"/>
      <c r="DC51" s="492"/>
      <c r="DD51" s="492"/>
      <c r="DE51" s="492"/>
      <c r="DF51" s="492"/>
      <c r="DG51" s="492"/>
      <c r="DH51" s="492"/>
      <c r="DI51" s="492"/>
      <c r="DJ51" s="492"/>
      <c r="DK51" s="492"/>
      <c r="DL51" s="492"/>
      <c r="DM51" s="492"/>
      <c r="DN51" s="492"/>
      <c r="DO51" s="492"/>
      <c r="DP51" s="492"/>
      <c r="DQ51" s="492"/>
      <c r="DR51" s="492"/>
      <c r="DS51" s="492"/>
      <c r="DT51" s="492"/>
      <c r="DU51" s="492"/>
      <c r="DV51" s="492"/>
      <c r="DW51" s="492"/>
      <c r="DX51" s="492"/>
      <c r="DY51" s="492"/>
      <c r="DZ51" s="492"/>
      <c r="EA51" s="492"/>
      <c r="EB51" s="492"/>
      <c r="EC51" s="492"/>
      <c r="ED51" s="492"/>
      <c r="EE51" s="492"/>
      <c r="EF51" s="492"/>
      <c r="EG51" s="492"/>
      <c r="EH51" s="492"/>
      <c r="EI51" s="492"/>
      <c r="EJ51" s="492"/>
      <c r="EK51" s="492"/>
      <c r="EL51" s="492"/>
      <c r="EM51" s="492"/>
      <c r="EN51" s="492"/>
      <c r="EO51" s="492"/>
      <c r="EP51" s="492"/>
      <c r="EQ51" s="492"/>
      <c r="ER51" s="492"/>
      <c r="ES51" s="492"/>
      <c r="ET51" s="492"/>
      <c r="EU51" s="492"/>
      <c r="EV51" s="492"/>
      <c r="EW51" s="492"/>
      <c r="EX51" s="492"/>
      <c r="EY51" s="492"/>
      <c r="EZ51" s="492"/>
      <c r="FA51" s="492"/>
      <c r="FB51" s="492"/>
      <c r="FC51" s="492"/>
      <c r="FD51" s="492"/>
      <c r="FE51" s="492"/>
      <c r="FF51" s="492"/>
      <c r="FG51" s="492"/>
      <c r="FH51" s="492"/>
      <c r="FI51" s="492"/>
      <c r="FJ51" s="492"/>
      <c r="FK51" s="492"/>
      <c r="FL51" s="492"/>
      <c r="FM51" s="492"/>
      <c r="FN51" s="492"/>
      <c r="FO51" s="492"/>
      <c r="FP51" s="492"/>
      <c r="FQ51" s="492"/>
      <c r="FR51" s="492"/>
      <c r="FS51" s="492"/>
      <c r="FT51" s="492"/>
      <c r="FU51" s="492"/>
      <c r="FV51" s="492"/>
      <c r="FW51" s="492"/>
      <c r="FX51" s="492"/>
      <c r="FY51" s="492"/>
      <c r="FZ51" s="492"/>
      <c r="GA51" s="492"/>
      <c r="GB51" s="492"/>
      <c r="GC51" s="492"/>
      <c r="GD51" s="492"/>
      <c r="GE51" s="492"/>
      <c r="GF51" s="492"/>
      <c r="GG51" s="492"/>
      <c r="GH51" s="492"/>
      <c r="GI51" s="492"/>
      <c r="GJ51" s="492"/>
      <c r="GK51" s="492"/>
      <c r="GL51" s="492"/>
      <c r="GM51" s="492"/>
      <c r="GN51" s="492"/>
      <c r="GO51" s="492"/>
      <c r="GP51" s="492"/>
      <c r="GQ51" s="492"/>
      <c r="GR51" s="492"/>
      <c r="GS51" s="492"/>
      <c r="GT51" s="492"/>
      <c r="GU51" s="492"/>
      <c r="GV51" s="492"/>
      <c r="GW51" s="492"/>
      <c r="GX51" s="492"/>
      <c r="GY51" s="492"/>
      <c r="GZ51" s="492"/>
      <c r="HA51" s="492"/>
      <c r="HB51" s="492"/>
      <c r="HC51" s="492"/>
      <c r="HD51" s="492"/>
      <c r="HE51" s="492"/>
      <c r="HF51" s="492"/>
      <c r="HG51" s="492"/>
      <c r="HH51" s="492"/>
      <c r="HI51" s="492"/>
      <c r="HJ51" s="492"/>
      <c r="HK51" s="492"/>
      <c r="HL51" s="492"/>
      <c r="HM51" s="492"/>
      <c r="HN51" s="492"/>
      <c r="HO51" s="492"/>
      <c r="HP51" s="492"/>
      <c r="HQ51" s="492"/>
      <c r="HR51" s="492"/>
      <c r="HS51" s="492"/>
      <c r="HT51" s="492"/>
      <c r="HU51" s="492"/>
      <c r="HV51" s="492"/>
      <c r="HW51" s="492"/>
      <c r="HX51" s="492"/>
      <c r="HY51" s="492"/>
      <c r="HZ51" s="492"/>
      <c r="IA51" s="492"/>
      <c r="IB51" s="492"/>
      <c r="IC51" s="492"/>
      <c r="ID51" s="492"/>
      <c r="IE51" s="492"/>
      <c r="IF51" s="492"/>
      <c r="IG51" s="492"/>
      <c r="IH51" s="492"/>
      <c r="II51" s="492"/>
      <c r="IJ51" s="492"/>
      <c r="IK51" s="492"/>
      <c r="IL51" s="492"/>
      <c r="IM51" s="492"/>
      <c r="IN51" s="492"/>
      <c r="IO51" s="492"/>
      <c r="IP51" s="492"/>
      <c r="IQ51" s="492"/>
      <c r="IR51" s="492"/>
      <c r="IS51" s="492"/>
      <c r="IT51" s="492"/>
      <c r="IU51" s="492"/>
    </row>
    <row r="52" spans="1:255" ht="15" customHeight="1" x14ac:dyDescent="0.25">
      <c r="A52" s="531" t="s">
        <v>80</v>
      </c>
      <c r="B52" s="553">
        <v>525</v>
      </c>
      <c r="C52" s="665">
        <v>573</v>
      </c>
      <c r="D52" s="666">
        <v>668</v>
      </c>
      <c r="E52" s="589">
        <v>668</v>
      </c>
    </row>
    <row r="53" spans="1:255" ht="15" customHeight="1" x14ac:dyDescent="0.25">
      <c r="A53" s="531" t="s">
        <v>81</v>
      </c>
      <c r="B53" s="664">
        <v>945</v>
      </c>
      <c r="C53" s="665">
        <v>1000</v>
      </c>
      <c r="D53" s="666">
        <v>1052</v>
      </c>
      <c r="E53" s="589">
        <v>1052</v>
      </c>
    </row>
    <row r="54" spans="1:255" ht="15" customHeight="1" x14ac:dyDescent="0.25">
      <c r="A54" s="531" t="s">
        <v>83</v>
      </c>
      <c r="B54" s="664">
        <v>291</v>
      </c>
      <c r="C54" s="665"/>
      <c r="D54" s="668"/>
      <c r="E54" s="667">
        <v>550</v>
      </c>
    </row>
    <row r="55" spans="1:255" ht="15" customHeight="1" x14ac:dyDescent="0.25">
      <c r="A55" s="670" t="s">
        <v>445</v>
      </c>
      <c r="B55" s="664" t="s">
        <v>872</v>
      </c>
      <c r="C55" s="665">
        <v>1252</v>
      </c>
      <c r="D55" s="666">
        <v>1467</v>
      </c>
      <c r="E55" s="667" t="s">
        <v>872</v>
      </c>
    </row>
    <row r="56" spans="1:255" ht="15" customHeight="1" x14ac:dyDescent="0.25">
      <c r="A56" s="670" t="s">
        <v>446</v>
      </c>
      <c r="B56" s="664" t="s">
        <v>872</v>
      </c>
      <c r="C56" s="665">
        <v>379.8</v>
      </c>
      <c r="D56" s="666">
        <v>494</v>
      </c>
      <c r="E56" s="667" t="s">
        <v>872</v>
      </c>
    </row>
    <row r="57" spans="1:255" ht="15" customHeight="1" x14ac:dyDescent="0.25">
      <c r="A57" s="531" t="s">
        <v>85</v>
      </c>
      <c r="B57" s="664">
        <v>937.09145427286353</v>
      </c>
      <c r="C57" s="665">
        <v>1090</v>
      </c>
      <c r="D57" s="666">
        <v>1122</v>
      </c>
      <c r="E57" s="667">
        <v>954</v>
      </c>
    </row>
    <row r="58" spans="1:255" ht="15" customHeight="1" x14ac:dyDescent="0.25">
      <c r="A58" s="531" t="s">
        <v>87</v>
      </c>
      <c r="B58" s="664">
        <v>497.8110944527736</v>
      </c>
      <c r="C58" s="665">
        <v>753</v>
      </c>
      <c r="D58" s="666">
        <v>565</v>
      </c>
      <c r="E58" s="589">
        <v>565</v>
      </c>
    </row>
    <row r="59" spans="1:255" ht="15" customHeight="1" x14ac:dyDescent="0.25">
      <c r="A59" s="531" t="s">
        <v>88</v>
      </c>
      <c r="B59" s="664">
        <v>895.1124437781109</v>
      </c>
      <c r="C59" s="665" t="s">
        <v>1579</v>
      </c>
      <c r="D59" s="665" t="s">
        <v>1580</v>
      </c>
      <c r="E59" s="671" t="s">
        <v>1581</v>
      </c>
    </row>
    <row r="60" spans="1:255" ht="15" customHeight="1" x14ac:dyDescent="0.25">
      <c r="A60" s="531" t="s">
        <v>89</v>
      </c>
      <c r="B60" s="553">
        <v>680</v>
      </c>
      <c r="C60" s="665">
        <v>540</v>
      </c>
      <c r="D60" s="668">
        <v>540</v>
      </c>
      <c r="E60" s="667">
        <v>815</v>
      </c>
    </row>
    <row r="61" spans="1:255" ht="15" customHeight="1" x14ac:dyDescent="0.2">
      <c r="A61" s="672" t="s">
        <v>1582</v>
      </c>
      <c r="B61" s="673">
        <f>AVERAGE(B3:B23,B26:B43,B44:B54,B57:B60)</f>
        <v>678.59741271191331</v>
      </c>
      <c r="C61" s="673">
        <f>AVERAGE(C3:C13,1641,C15:C23,C26:C35,1061,C37:C43,C44:C53,C56:C58,C60)</f>
        <v>761.14545927394806</v>
      </c>
      <c r="D61" s="673">
        <f>AVERAGE(D3:D13,1802,D15:D23,D26:D35,1017,D37:D43,D44:D53,D56:D58,D60)</f>
        <v>790.80092186128172</v>
      </c>
      <c r="E61" s="674">
        <f>AVERAGE(E3:E13,1740,E15:E23,E26:E43,E44:E54,E57:E58,E60)</f>
        <v>840.62510486781775</v>
      </c>
    </row>
    <row r="62" spans="1:255" ht="15" customHeight="1" x14ac:dyDescent="0.2">
      <c r="A62" s="675" t="s">
        <v>1583</v>
      </c>
      <c r="B62" s="676">
        <f>MEDIAN(B3:B23,B26:B43,B44:B54,B57:B60)</f>
        <v>626</v>
      </c>
      <c r="C62" s="676">
        <f>MEDIAN(C3:C13,1641,C15:C23,C26:C35,1061,C37:C43,C44:C53,C56:C58,C60)</f>
        <v>693</v>
      </c>
      <c r="D62" s="676">
        <f>MEDIAN(D3:D13,1802,D15:D23,D26:D35,1017,D37:D43,D44:D53,D56:D58,D60)</f>
        <v>706.25</v>
      </c>
      <c r="E62" s="677">
        <f>MEDIAN(E3:E13,1740,E15:E23,E26:E43,E44:E54,E57:E58,E60)</f>
        <v>815</v>
      </c>
      <c r="F62" s="334"/>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B62" s="329"/>
      <c r="EC62" s="329"/>
      <c r="ED62" s="329"/>
      <c r="EE62" s="329"/>
      <c r="EF62" s="329"/>
      <c r="EG62" s="329"/>
      <c r="EH62" s="329"/>
      <c r="EI62" s="329"/>
      <c r="EJ62" s="329"/>
      <c r="EK62" s="329"/>
      <c r="EL62" s="329"/>
      <c r="EM62" s="329"/>
      <c r="EN62" s="329"/>
      <c r="EO62" s="329"/>
      <c r="EP62" s="329"/>
      <c r="EQ62" s="329"/>
      <c r="ER62" s="329"/>
      <c r="ES62" s="329"/>
      <c r="ET62" s="329"/>
      <c r="EU62" s="329"/>
      <c r="EV62" s="329"/>
      <c r="EW62" s="329"/>
      <c r="EX62" s="329"/>
      <c r="EY62" s="329"/>
      <c r="EZ62" s="329"/>
      <c r="FA62" s="329"/>
      <c r="FB62" s="329"/>
      <c r="FC62" s="329"/>
      <c r="FD62" s="329"/>
      <c r="FE62" s="329"/>
      <c r="FF62" s="329"/>
      <c r="FG62" s="329"/>
      <c r="FH62" s="329"/>
      <c r="FI62" s="329"/>
      <c r="FJ62" s="329"/>
      <c r="FK62" s="329"/>
      <c r="FL62" s="329"/>
      <c r="FM62" s="329"/>
      <c r="FN62" s="329"/>
      <c r="FO62" s="329"/>
      <c r="FP62" s="329"/>
      <c r="FQ62" s="329"/>
      <c r="FR62" s="329"/>
      <c r="FS62" s="329"/>
      <c r="FT62" s="329"/>
      <c r="FU62" s="329"/>
      <c r="FV62" s="329"/>
      <c r="FW62" s="329"/>
      <c r="FX62" s="329"/>
      <c r="FY62" s="329"/>
      <c r="FZ62" s="329"/>
      <c r="GA62" s="329"/>
      <c r="GB62" s="329"/>
      <c r="GC62" s="329"/>
      <c r="GD62" s="329"/>
      <c r="GE62" s="329"/>
      <c r="GF62" s="329"/>
      <c r="GG62" s="329"/>
      <c r="GH62" s="329"/>
      <c r="GI62" s="329"/>
      <c r="GJ62" s="329"/>
      <c r="GK62" s="329"/>
      <c r="GL62" s="329"/>
      <c r="GM62" s="329"/>
      <c r="GN62" s="329"/>
      <c r="GO62" s="329"/>
      <c r="GP62" s="329"/>
      <c r="GQ62" s="329"/>
      <c r="GR62" s="329"/>
      <c r="GS62" s="329"/>
      <c r="GT62" s="329"/>
      <c r="GU62" s="329"/>
      <c r="GV62" s="329"/>
      <c r="GW62" s="329"/>
      <c r="GX62" s="329"/>
      <c r="GY62" s="329"/>
      <c r="GZ62" s="329"/>
      <c r="HA62" s="329"/>
      <c r="HB62" s="329"/>
      <c r="HC62" s="329"/>
      <c r="HD62" s="329"/>
      <c r="HE62" s="329"/>
      <c r="HF62" s="329"/>
      <c r="HG62" s="329"/>
      <c r="HH62" s="329"/>
      <c r="HI62" s="329"/>
      <c r="HJ62" s="329"/>
      <c r="HK62" s="329"/>
      <c r="HL62" s="329"/>
      <c r="HM62" s="329"/>
      <c r="HN62" s="329"/>
      <c r="HO62" s="329"/>
      <c r="HP62" s="329"/>
      <c r="HQ62" s="329"/>
      <c r="HR62" s="329"/>
      <c r="HS62" s="329"/>
      <c r="HT62" s="329"/>
      <c r="HU62" s="329"/>
      <c r="HV62" s="329"/>
      <c r="HW62" s="329"/>
      <c r="HX62" s="329"/>
      <c r="HY62" s="329"/>
      <c r="HZ62" s="329"/>
      <c r="IA62" s="329"/>
      <c r="IB62" s="329"/>
      <c r="IC62" s="329"/>
      <c r="ID62" s="329"/>
      <c r="IE62" s="329"/>
      <c r="IF62" s="329"/>
      <c r="IG62" s="329"/>
      <c r="IH62" s="329"/>
      <c r="II62" s="329"/>
      <c r="IJ62" s="329"/>
      <c r="IK62" s="329"/>
      <c r="IL62" s="329"/>
      <c r="IM62" s="329"/>
      <c r="IN62" s="329"/>
      <c r="IO62" s="329"/>
      <c r="IP62" s="329"/>
      <c r="IQ62" s="329"/>
      <c r="IR62" s="329"/>
      <c r="IS62" s="329"/>
      <c r="IT62" s="329"/>
      <c r="IU62" s="329"/>
    </row>
    <row r="63" spans="1:255" x14ac:dyDescent="0.2">
      <c r="A63" s="1255" t="s">
        <v>770</v>
      </c>
      <c r="B63" s="1256"/>
      <c r="C63" s="1307"/>
      <c r="D63" s="1307"/>
      <c r="E63" s="1307"/>
      <c r="F63" s="334"/>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c r="EC63" s="329"/>
      <c r="ED63" s="329"/>
      <c r="EE63" s="329"/>
      <c r="EF63" s="329"/>
      <c r="EG63" s="329"/>
      <c r="EH63" s="329"/>
      <c r="EI63" s="329"/>
      <c r="EJ63" s="329"/>
      <c r="EK63" s="329"/>
      <c r="EL63" s="329"/>
      <c r="EM63" s="329"/>
      <c r="EN63" s="329"/>
      <c r="EO63" s="329"/>
      <c r="EP63" s="329"/>
      <c r="EQ63" s="329"/>
      <c r="ER63" s="329"/>
      <c r="ES63" s="329"/>
      <c r="ET63" s="329"/>
      <c r="EU63" s="329"/>
      <c r="EV63" s="329"/>
      <c r="EW63" s="329"/>
      <c r="EX63" s="329"/>
      <c r="EY63" s="329"/>
      <c r="EZ63" s="329"/>
      <c r="FA63" s="329"/>
      <c r="FB63" s="329"/>
      <c r="FC63" s="329"/>
      <c r="FD63" s="329"/>
      <c r="FE63" s="329"/>
      <c r="FF63" s="329"/>
      <c r="FG63" s="329"/>
      <c r="FH63" s="329"/>
      <c r="FI63" s="329"/>
      <c r="FJ63" s="329"/>
      <c r="FK63" s="329"/>
      <c r="FL63" s="329"/>
      <c r="FM63" s="329"/>
      <c r="FN63" s="329"/>
      <c r="FO63" s="329"/>
      <c r="FP63" s="329"/>
      <c r="FQ63" s="329"/>
      <c r="FR63" s="329"/>
      <c r="FS63" s="329"/>
      <c r="FT63" s="329"/>
      <c r="FU63" s="329"/>
      <c r="FV63" s="329"/>
      <c r="FW63" s="329"/>
      <c r="FX63" s="329"/>
      <c r="FY63" s="329"/>
      <c r="FZ63" s="329"/>
      <c r="GA63" s="329"/>
      <c r="GB63" s="329"/>
      <c r="GC63" s="329"/>
      <c r="GD63" s="329"/>
      <c r="GE63" s="329"/>
      <c r="GF63" s="329"/>
      <c r="GG63" s="329"/>
      <c r="GH63" s="329"/>
      <c r="GI63" s="329"/>
      <c r="GJ63" s="329"/>
      <c r="GK63" s="329"/>
      <c r="GL63" s="329"/>
      <c r="GM63" s="329"/>
      <c r="GN63" s="329"/>
      <c r="GO63" s="329"/>
      <c r="GP63" s="329"/>
      <c r="GQ63" s="329"/>
      <c r="GR63" s="329"/>
      <c r="GS63" s="329"/>
      <c r="GT63" s="329"/>
      <c r="GU63" s="329"/>
      <c r="GV63" s="329"/>
      <c r="GW63" s="329"/>
      <c r="GX63" s="329"/>
      <c r="GY63" s="329"/>
      <c r="GZ63" s="329"/>
      <c r="HA63" s="329"/>
      <c r="HB63" s="329"/>
      <c r="HC63" s="329"/>
      <c r="HD63" s="329"/>
      <c r="HE63" s="329"/>
      <c r="HF63" s="329"/>
      <c r="HG63" s="329"/>
      <c r="HH63" s="329"/>
      <c r="HI63" s="329"/>
      <c r="HJ63" s="329"/>
      <c r="HK63" s="329"/>
      <c r="HL63" s="329"/>
      <c r="HM63" s="329"/>
      <c r="HN63" s="329"/>
      <c r="HO63" s="329"/>
      <c r="HP63" s="329"/>
      <c r="HQ63" s="329"/>
      <c r="HR63" s="329"/>
      <c r="HS63" s="329"/>
      <c r="HT63" s="329"/>
      <c r="HU63" s="329"/>
      <c r="HV63" s="329"/>
      <c r="HW63" s="329"/>
      <c r="HX63" s="329"/>
      <c r="HY63" s="329"/>
      <c r="HZ63" s="329"/>
      <c r="IA63" s="329"/>
      <c r="IB63" s="329"/>
      <c r="IC63" s="329"/>
      <c r="ID63" s="329"/>
      <c r="IE63" s="329"/>
      <c r="IF63" s="329"/>
      <c r="IG63" s="329"/>
      <c r="IH63" s="329"/>
      <c r="II63" s="329"/>
      <c r="IJ63" s="329"/>
      <c r="IK63" s="329"/>
      <c r="IL63" s="329"/>
      <c r="IM63" s="329"/>
      <c r="IN63" s="329"/>
      <c r="IO63" s="329"/>
      <c r="IP63" s="329"/>
      <c r="IQ63" s="329"/>
      <c r="IR63" s="329"/>
      <c r="IS63" s="329"/>
      <c r="IT63" s="329"/>
      <c r="IU63" s="329"/>
    </row>
    <row r="64" spans="1:255" x14ac:dyDescent="0.25">
      <c r="A64" s="458"/>
      <c r="E64" s="458"/>
    </row>
  </sheetData>
  <customSheetViews>
    <customSheetView guid="{CDACE462-E102-46FB-B7AD-F64470052348}" showPageBreaks="1" printArea="1" hiddenColumns="1">
      <selection sqref="A1:E1"/>
      <pageMargins left="0.7" right="0.7" top="0.75" bottom="0.75" header="0.3" footer="0.3"/>
      <pageSetup orientation="portrait" r:id="rId1"/>
      <headerFooter alignWithMargins="0"/>
    </customSheetView>
    <customSheetView guid="{637755B1-4BDF-461E-9042-7506CE7F45C7}" showPageBreaks="1" printArea="1" hiddenColumns="1">
      <selection sqref="A1:E1"/>
      <pageMargins left="0.7" right="0.7" top="0.75" bottom="0.75" header="0.3" footer="0.3"/>
      <pageSetup orientation="portrait" r:id="rId2"/>
      <headerFooter alignWithMargins="0"/>
    </customSheetView>
  </customSheetViews>
  <mergeCells count="3">
    <mergeCell ref="A1:E1"/>
    <mergeCell ref="A47:E47"/>
    <mergeCell ref="A63:E63"/>
  </mergeCells>
  <pageMargins left="0.7" right="0.7" top="0.75" bottom="0.75" header="0.3" footer="0.3"/>
  <pageSetup scale="98" orientation="portrait" r:id="rId3"/>
  <headerFooter alignWithMargins="0"/>
  <rowBreaks count="1" manualBreakCount="1">
    <brk id="46" max="4"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zoomScaleNormal="100" zoomScalePageLayoutView="190" workbookViewId="0">
      <selection activeCell="A48" sqref="A48:E48"/>
    </sheetView>
  </sheetViews>
  <sheetFormatPr defaultRowHeight="15" x14ac:dyDescent="0.25"/>
  <cols>
    <col min="1" max="1" width="23.7109375" style="33" bestFit="1" customWidth="1"/>
    <col min="2" max="3" width="10.85546875" style="33" customWidth="1"/>
    <col min="4" max="4" width="12" style="33" customWidth="1"/>
    <col min="5" max="5" width="32.140625" style="33" customWidth="1"/>
    <col min="6" max="6" width="19.42578125" style="106" customWidth="1"/>
    <col min="7" max="16384" width="9.140625" style="106"/>
  </cols>
  <sheetData>
    <row r="1" spans="1:11" ht="18.75" customHeight="1" x14ac:dyDescent="0.25">
      <c r="A1" s="1098" t="s">
        <v>130</v>
      </c>
      <c r="B1" s="1099"/>
      <c r="C1" s="1099"/>
      <c r="D1" s="1099"/>
      <c r="E1" s="1100"/>
      <c r="G1" s="1096"/>
      <c r="H1" s="1096"/>
      <c r="I1" s="1096"/>
      <c r="J1" s="1096"/>
      <c r="K1" s="1096"/>
    </row>
    <row r="2" spans="1:11" ht="17.25" customHeight="1" x14ac:dyDescent="0.25">
      <c r="A2" s="34"/>
      <c r="B2" s="1093" t="s">
        <v>131</v>
      </c>
      <c r="C2" s="1093"/>
      <c r="D2" s="1094"/>
      <c r="E2" s="35"/>
      <c r="G2" s="1017"/>
      <c r="H2" s="1097"/>
      <c r="I2" s="1097"/>
      <c r="J2" s="1097"/>
      <c r="K2" s="1017"/>
    </row>
    <row r="3" spans="1:11" x14ac:dyDescent="0.25">
      <c r="A3" s="36" t="s">
        <v>1</v>
      </c>
      <c r="B3" s="1011" t="s">
        <v>132</v>
      </c>
      <c r="C3" s="1011" t="s">
        <v>133</v>
      </c>
      <c r="D3" s="37" t="s">
        <v>134</v>
      </c>
      <c r="E3" s="1012" t="s">
        <v>1225</v>
      </c>
      <c r="G3" s="1018"/>
      <c r="H3" s="29"/>
      <c r="I3" s="29"/>
      <c r="J3" s="29"/>
      <c r="K3" s="29"/>
    </row>
    <row r="4" spans="1:11" x14ac:dyDescent="0.25">
      <c r="A4" s="508" t="s">
        <v>7</v>
      </c>
      <c r="B4" s="57" t="s">
        <v>9</v>
      </c>
      <c r="C4" s="57" t="s">
        <v>9</v>
      </c>
      <c r="D4" s="503" t="s">
        <v>9</v>
      </c>
      <c r="E4" s="21" t="s">
        <v>9</v>
      </c>
      <c r="G4" s="1019"/>
      <c r="H4" s="235"/>
      <c r="I4" s="235"/>
      <c r="J4" s="235"/>
      <c r="K4" s="1013"/>
    </row>
    <row r="5" spans="1:11" x14ac:dyDescent="0.25">
      <c r="A5" s="504" t="s">
        <v>10</v>
      </c>
      <c r="B5" s="57" t="s">
        <v>1295</v>
      </c>
      <c r="C5" s="57" t="s">
        <v>9</v>
      </c>
      <c r="D5" s="503" t="s">
        <v>9</v>
      </c>
      <c r="E5" s="59">
        <v>7</v>
      </c>
      <c r="G5" s="1020"/>
      <c r="H5" s="235"/>
      <c r="I5" s="235"/>
      <c r="J5" s="235"/>
      <c r="K5" s="235"/>
    </row>
    <row r="6" spans="1:11" x14ac:dyDescent="0.25">
      <c r="A6" s="504" t="s">
        <v>14</v>
      </c>
      <c r="B6" s="57" t="s">
        <v>9</v>
      </c>
      <c r="C6" s="57" t="s">
        <v>9</v>
      </c>
      <c r="D6" s="503" t="s">
        <v>9</v>
      </c>
      <c r="E6" s="21" t="s">
        <v>9</v>
      </c>
      <c r="G6" s="1020"/>
      <c r="H6" s="235"/>
      <c r="I6" s="235"/>
      <c r="J6" s="235"/>
      <c r="K6" s="1013"/>
    </row>
    <row r="7" spans="1:11" x14ac:dyDescent="0.25">
      <c r="A7" s="502" t="s">
        <v>17</v>
      </c>
      <c r="B7" s="57" t="s">
        <v>9</v>
      </c>
      <c r="C7" s="57" t="s">
        <v>9</v>
      </c>
      <c r="D7" s="503" t="s">
        <v>9</v>
      </c>
      <c r="E7" s="21" t="s">
        <v>9</v>
      </c>
      <c r="G7" s="1019"/>
      <c r="H7" s="235"/>
      <c r="I7" s="235"/>
      <c r="J7" s="235"/>
      <c r="K7" s="1013"/>
    </row>
    <row r="8" spans="1:11" x14ac:dyDescent="0.25">
      <c r="A8" s="504" t="s">
        <v>135</v>
      </c>
      <c r="B8" s="57" t="s">
        <v>1296</v>
      </c>
      <c r="C8" s="57" t="s">
        <v>9</v>
      </c>
      <c r="D8" s="503" t="s">
        <v>9</v>
      </c>
      <c r="E8" s="867" t="s">
        <v>1297</v>
      </c>
      <c r="G8" s="1020"/>
      <c r="H8" s="235"/>
      <c r="I8" s="235"/>
      <c r="J8" s="235"/>
      <c r="K8" s="1021"/>
    </row>
    <row r="9" spans="1:11" x14ac:dyDescent="0.25">
      <c r="A9" s="504" t="s">
        <v>136</v>
      </c>
      <c r="B9" s="237" t="s">
        <v>137</v>
      </c>
      <c r="C9" s="57" t="s">
        <v>9</v>
      </c>
      <c r="D9" s="503" t="s">
        <v>9</v>
      </c>
      <c r="E9" s="59" t="s">
        <v>138</v>
      </c>
      <c r="G9" s="1020"/>
      <c r="H9" s="237"/>
      <c r="I9" s="235"/>
      <c r="J9" s="235"/>
      <c r="K9" s="235"/>
    </row>
    <row r="10" spans="1:11" x14ac:dyDescent="0.25">
      <c r="A10" s="502" t="s">
        <v>25</v>
      </c>
      <c r="B10" s="57" t="s">
        <v>1298</v>
      </c>
      <c r="C10" s="57" t="s">
        <v>9</v>
      </c>
      <c r="D10" s="503" t="s">
        <v>9</v>
      </c>
      <c r="E10" s="59">
        <v>1</v>
      </c>
      <c r="G10" s="1019"/>
      <c r="H10" s="235"/>
      <c r="I10" s="235"/>
      <c r="J10" s="235"/>
      <c r="K10" s="235"/>
    </row>
    <row r="11" spans="1:11" x14ac:dyDescent="0.25">
      <c r="A11" s="504" t="s">
        <v>27</v>
      </c>
      <c r="B11" s="57" t="s">
        <v>1299</v>
      </c>
      <c r="C11" s="57" t="s">
        <v>9</v>
      </c>
      <c r="D11" s="503" t="s">
        <v>9</v>
      </c>
      <c r="E11" s="868" t="s">
        <v>1300</v>
      </c>
      <c r="G11" s="1020"/>
      <c r="H11" s="235"/>
      <c r="I11" s="235"/>
      <c r="J11" s="235"/>
      <c r="K11" s="1022"/>
    </row>
    <row r="12" spans="1:11" x14ac:dyDescent="0.25">
      <c r="A12" s="504" t="s">
        <v>139</v>
      </c>
      <c r="B12" s="237" t="s">
        <v>137</v>
      </c>
      <c r="C12" s="57" t="s">
        <v>9</v>
      </c>
      <c r="D12" s="503" t="s">
        <v>9</v>
      </c>
      <c r="E12" s="59">
        <v>5</v>
      </c>
      <c r="G12" s="1020"/>
      <c r="H12" s="237"/>
      <c r="I12" s="235"/>
      <c r="J12" s="235"/>
      <c r="K12" s="235"/>
    </row>
    <row r="13" spans="1:11" x14ac:dyDescent="0.25">
      <c r="A13" s="502" t="s">
        <v>31</v>
      </c>
      <c r="B13" s="237" t="s">
        <v>137</v>
      </c>
      <c r="C13" s="57" t="s">
        <v>9</v>
      </c>
      <c r="D13" s="503" t="s">
        <v>9</v>
      </c>
      <c r="E13" s="868" t="s">
        <v>1301</v>
      </c>
      <c r="G13" s="1019"/>
      <c r="H13" s="237"/>
      <c r="I13" s="235"/>
      <c r="J13" s="235"/>
      <c r="K13" s="1022"/>
    </row>
    <row r="14" spans="1:11" x14ac:dyDescent="0.25">
      <c r="A14" s="504" t="s">
        <v>33</v>
      </c>
      <c r="B14" s="57" t="s">
        <v>9</v>
      </c>
      <c r="C14" s="57" t="s">
        <v>9</v>
      </c>
      <c r="D14" s="503" t="s">
        <v>9</v>
      </c>
      <c r="E14" s="21" t="s">
        <v>9</v>
      </c>
      <c r="G14" s="1020"/>
      <c r="H14" s="235"/>
      <c r="I14" s="235"/>
      <c r="J14" s="235"/>
      <c r="K14" s="1013"/>
    </row>
    <row r="15" spans="1:11" x14ac:dyDescent="0.25">
      <c r="A15" s="504" t="s">
        <v>34</v>
      </c>
      <c r="B15" s="237" t="s">
        <v>137</v>
      </c>
      <c r="C15" s="57" t="s">
        <v>9</v>
      </c>
      <c r="D15" s="503" t="s">
        <v>9</v>
      </c>
      <c r="E15" s="59">
        <v>9</v>
      </c>
      <c r="G15" s="1020"/>
      <c r="H15" s="237"/>
      <c r="I15" s="235"/>
      <c r="J15" s="235"/>
      <c r="K15" s="235"/>
    </row>
    <row r="16" spans="1:11" x14ac:dyDescent="0.25">
      <c r="A16" s="502" t="s">
        <v>35</v>
      </c>
      <c r="B16" s="237" t="s">
        <v>137</v>
      </c>
      <c r="C16" s="57" t="s">
        <v>9</v>
      </c>
      <c r="D16" s="503" t="s">
        <v>9</v>
      </c>
      <c r="E16" s="59" t="s">
        <v>2068</v>
      </c>
      <c r="F16" s="1063"/>
      <c r="G16" s="1019"/>
      <c r="H16" s="237"/>
      <c r="I16" s="235"/>
      <c r="J16" s="235"/>
      <c r="K16" s="235"/>
    </row>
    <row r="17" spans="1:11" x14ac:dyDescent="0.25">
      <c r="A17" s="504" t="s">
        <v>37</v>
      </c>
      <c r="B17" s="237" t="s">
        <v>137</v>
      </c>
      <c r="C17" s="237" t="s">
        <v>231</v>
      </c>
      <c r="D17" s="503" t="s">
        <v>9</v>
      </c>
      <c r="E17" s="59">
        <v>1</v>
      </c>
      <c r="G17" s="1020"/>
      <c r="H17" s="237"/>
      <c r="I17" s="237"/>
      <c r="J17" s="235"/>
      <c r="K17" s="235"/>
    </row>
    <row r="18" spans="1:11" x14ac:dyDescent="0.25">
      <c r="A18" s="504" t="s">
        <v>40</v>
      </c>
      <c r="B18" s="57" t="s">
        <v>9</v>
      </c>
      <c r="C18" s="57" t="s">
        <v>9</v>
      </c>
      <c r="D18" s="503" t="s">
        <v>9</v>
      </c>
      <c r="E18" s="21" t="s">
        <v>9</v>
      </c>
      <c r="G18" s="1020"/>
      <c r="H18" s="235"/>
      <c r="I18" s="235"/>
      <c r="J18" s="235"/>
      <c r="K18" s="1013"/>
    </row>
    <row r="19" spans="1:11" x14ac:dyDescent="0.25">
      <c r="A19" s="502" t="s">
        <v>41</v>
      </c>
      <c r="B19" s="57" t="s">
        <v>9</v>
      </c>
      <c r="C19" s="57" t="s">
        <v>9</v>
      </c>
      <c r="D19" s="503" t="s">
        <v>9</v>
      </c>
      <c r="E19" s="21" t="s">
        <v>9</v>
      </c>
      <c r="G19" s="1019"/>
      <c r="H19" s="235"/>
      <c r="I19" s="235"/>
      <c r="J19" s="235"/>
      <c r="K19" s="1013"/>
    </row>
    <row r="20" spans="1:11" x14ac:dyDescent="0.25">
      <c r="A20" s="504" t="s">
        <v>42</v>
      </c>
      <c r="B20" s="237" t="s">
        <v>137</v>
      </c>
      <c r="C20" s="237" t="s">
        <v>137</v>
      </c>
      <c r="D20" s="503" t="s">
        <v>140</v>
      </c>
      <c r="E20" s="59">
        <v>1</v>
      </c>
      <c r="G20" s="1020"/>
      <c r="H20" s="237"/>
      <c r="I20" s="237"/>
      <c r="J20" s="235"/>
      <c r="K20" s="235"/>
    </row>
    <row r="21" spans="1:11" x14ac:dyDescent="0.25">
      <c r="A21" s="504" t="s">
        <v>44</v>
      </c>
      <c r="B21" s="57" t="s">
        <v>9</v>
      </c>
      <c r="C21" s="57" t="s">
        <v>9</v>
      </c>
      <c r="D21" s="503" t="s">
        <v>9</v>
      </c>
      <c r="E21" s="21" t="s">
        <v>9</v>
      </c>
      <c r="G21" s="1020"/>
      <c r="H21" s="235"/>
      <c r="I21" s="235"/>
      <c r="J21" s="235"/>
      <c r="K21" s="1013"/>
    </row>
    <row r="22" spans="1:11" x14ac:dyDescent="0.25">
      <c r="A22" s="504" t="s">
        <v>46</v>
      </c>
      <c r="B22" s="237" t="s">
        <v>1298</v>
      </c>
      <c r="C22" s="57" t="s">
        <v>1302</v>
      </c>
      <c r="D22" s="503" t="s">
        <v>9</v>
      </c>
      <c r="E22" s="59">
        <v>6</v>
      </c>
      <c r="G22" s="1020"/>
      <c r="H22" s="237"/>
      <c r="I22" s="235"/>
      <c r="J22" s="235"/>
      <c r="K22" s="235"/>
    </row>
    <row r="23" spans="1:11" x14ac:dyDescent="0.25">
      <c r="A23" s="504" t="s">
        <v>47</v>
      </c>
      <c r="B23" s="237" t="s">
        <v>137</v>
      </c>
      <c r="C23" s="57" t="s">
        <v>9</v>
      </c>
      <c r="D23" s="503" t="s">
        <v>9</v>
      </c>
      <c r="E23" s="59">
        <v>7</v>
      </c>
      <c r="G23" s="1020"/>
      <c r="H23" s="237"/>
      <c r="I23" s="235"/>
      <c r="J23" s="235"/>
      <c r="K23" s="235"/>
    </row>
    <row r="24" spans="1:11" x14ac:dyDescent="0.25">
      <c r="A24" s="504" t="s">
        <v>48</v>
      </c>
      <c r="B24" s="237" t="s">
        <v>137</v>
      </c>
      <c r="C24" s="237" t="s">
        <v>137</v>
      </c>
      <c r="D24" s="503" t="s">
        <v>9</v>
      </c>
      <c r="E24" s="59">
        <v>1</v>
      </c>
      <c r="G24" s="1020"/>
      <c r="H24" s="237"/>
      <c r="I24" s="237"/>
      <c r="J24" s="235"/>
      <c r="K24" s="235"/>
    </row>
    <row r="25" spans="1:11" x14ac:dyDescent="0.25">
      <c r="A25" s="502" t="s">
        <v>51</v>
      </c>
      <c r="B25" s="237" t="s">
        <v>137</v>
      </c>
      <c r="C25" s="57" t="s">
        <v>9</v>
      </c>
      <c r="D25" s="503" t="s">
        <v>9</v>
      </c>
      <c r="E25" s="59" t="s">
        <v>1303</v>
      </c>
      <c r="G25" s="1019"/>
      <c r="H25" s="237"/>
      <c r="I25" s="235"/>
      <c r="J25" s="235"/>
      <c r="K25" s="235"/>
    </row>
    <row r="26" spans="1:11" x14ac:dyDescent="0.25">
      <c r="A26" s="504" t="s">
        <v>52</v>
      </c>
      <c r="B26" s="237" t="s">
        <v>137</v>
      </c>
      <c r="C26" s="237" t="s">
        <v>233</v>
      </c>
      <c r="D26" s="503" t="s">
        <v>9</v>
      </c>
      <c r="E26" s="59">
        <v>1</v>
      </c>
      <c r="G26" s="1020"/>
      <c r="H26" s="237"/>
      <c r="I26" s="237"/>
      <c r="J26" s="235"/>
      <c r="K26" s="235"/>
    </row>
    <row r="27" spans="1:11" x14ac:dyDescent="0.25">
      <c r="A27" s="504" t="s">
        <v>55</v>
      </c>
      <c r="B27" s="237" t="s">
        <v>1256</v>
      </c>
      <c r="C27" s="237" t="s">
        <v>9</v>
      </c>
      <c r="D27" s="503" t="s">
        <v>9</v>
      </c>
      <c r="E27" s="867" t="s">
        <v>1305</v>
      </c>
      <c r="G27" s="1020"/>
      <c r="H27" s="237"/>
      <c r="I27" s="237"/>
      <c r="J27" s="235"/>
      <c r="K27" s="1021"/>
    </row>
    <row r="28" spans="1:11" x14ac:dyDescent="0.25">
      <c r="A28" s="502" t="s">
        <v>56</v>
      </c>
      <c r="B28" s="57" t="s">
        <v>9</v>
      </c>
      <c r="C28" s="57" t="s">
        <v>9</v>
      </c>
      <c r="D28" s="503" t="s">
        <v>9</v>
      </c>
      <c r="E28" s="21" t="s">
        <v>9</v>
      </c>
      <c r="G28" s="1019"/>
      <c r="H28" s="235"/>
      <c r="I28" s="235"/>
      <c r="J28" s="235"/>
      <c r="K28" s="1013"/>
    </row>
    <row r="29" spans="1:11" x14ac:dyDescent="0.25">
      <c r="A29" s="504" t="s">
        <v>57</v>
      </c>
      <c r="B29" s="57" t="s">
        <v>9</v>
      </c>
      <c r="C29" s="57" t="s">
        <v>9</v>
      </c>
      <c r="D29" s="503" t="s">
        <v>9</v>
      </c>
      <c r="E29" s="21" t="s">
        <v>9</v>
      </c>
      <c r="G29" s="1020"/>
      <c r="H29" s="235"/>
      <c r="I29" s="235"/>
      <c r="J29" s="235"/>
      <c r="K29" s="1013"/>
    </row>
    <row r="30" spans="1:11" x14ac:dyDescent="0.25">
      <c r="A30" s="504" t="s">
        <v>58</v>
      </c>
      <c r="B30" s="237" t="s">
        <v>137</v>
      </c>
      <c r="C30" s="57" t="s">
        <v>9</v>
      </c>
      <c r="D30" s="503" t="s">
        <v>9</v>
      </c>
      <c r="E30" s="59">
        <v>7</v>
      </c>
      <c r="G30" s="1020"/>
      <c r="H30" s="237"/>
      <c r="I30" s="235"/>
      <c r="J30" s="235"/>
      <c r="K30" s="235"/>
    </row>
    <row r="31" spans="1:11" x14ac:dyDescent="0.25">
      <c r="A31" s="502" t="s">
        <v>59</v>
      </c>
      <c r="B31" s="237" t="s">
        <v>137</v>
      </c>
      <c r="C31" s="237" t="s">
        <v>1306</v>
      </c>
      <c r="D31" s="509" t="s">
        <v>137</v>
      </c>
      <c r="E31" s="59">
        <v>6</v>
      </c>
      <c r="G31" s="1019"/>
      <c r="H31" s="237"/>
      <c r="I31" s="237"/>
      <c r="J31" s="237"/>
      <c r="K31" s="235"/>
    </row>
    <row r="32" spans="1:11" x14ac:dyDescent="0.25">
      <c r="A32" s="504" t="s">
        <v>60</v>
      </c>
      <c r="B32" s="57" t="s">
        <v>137</v>
      </c>
      <c r="C32" s="57" t="s">
        <v>9</v>
      </c>
      <c r="D32" s="503" t="s">
        <v>9</v>
      </c>
      <c r="E32" s="59">
        <v>6</v>
      </c>
      <c r="G32" s="1020"/>
      <c r="H32" s="235"/>
      <c r="I32" s="235"/>
      <c r="J32" s="235"/>
      <c r="K32" s="235"/>
    </row>
    <row r="33" spans="1:11" x14ac:dyDescent="0.25">
      <c r="A33" s="504" t="s">
        <v>61</v>
      </c>
      <c r="B33" s="57" t="s">
        <v>9</v>
      </c>
      <c r="C33" s="57" t="s">
        <v>9</v>
      </c>
      <c r="D33" s="503" t="s">
        <v>9</v>
      </c>
      <c r="E33" s="21" t="s">
        <v>9</v>
      </c>
      <c r="G33" s="1020"/>
      <c r="H33" s="235"/>
      <c r="I33" s="235"/>
      <c r="J33" s="235"/>
      <c r="K33" s="1013"/>
    </row>
    <row r="34" spans="1:11" x14ac:dyDescent="0.25">
      <c r="A34" s="502" t="s">
        <v>62</v>
      </c>
      <c r="B34" s="57" t="s">
        <v>9</v>
      </c>
      <c r="C34" s="57" t="s">
        <v>9</v>
      </c>
      <c r="D34" s="503" t="s">
        <v>9</v>
      </c>
      <c r="E34" s="21" t="s">
        <v>9</v>
      </c>
      <c r="G34" s="1019"/>
      <c r="H34" s="235"/>
      <c r="I34" s="235"/>
      <c r="J34" s="235"/>
      <c r="K34" s="1013"/>
    </row>
    <row r="35" spans="1:11" x14ac:dyDescent="0.25">
      <c r="A35" s="504" t="s">
        <v>63</v>
      </c>
      <c r="B35" s="237" t="s">
        <v>1307</v>
      </c>
      <c r="C35" s="237" t="s">
        <v>9</v>
      </c>
      <c r="D35" s="503" t="s">
        <v>9</v>
      </c>
      <c r="E35" s="59">
        <v>7</v>
      </c>
      <c r="G35" s="1020"/>
      <c r="H35" s="237"/>
      <c r="I35" s="237"/>
      <c r="J35" s="235"/>
      <c r="K35" s="235"/>
    </row>
    <row r="36" spans="1:11" x14ac:dyDescent="0.25">
      <c r="A36" s="504" t="s">
        <v>65</v>
      </c>
      <c r="B36" s="237" t="s">
        <v>137</v>
      </c>
      <c r="C36" s="237" t="s">
        <v>137</v>
      </c>
      <c r="D36" s="503" t="s">
        <v>9</v>
      </c>
      <c r="E36" s="59" t="s">
        <v>141</v>
      </c>
      <c r="G36" s="1020"/>
      <c r="H36" s="237"/>
      <c r="I36" s="237"/>
      <c r="J36" s="235"/>
      <c r="K36" s="235"/>
    </row>
    <row r="37" spans="1:11" x14ac:dyDescent="0.25">
      <c r="A37" s="502" t="s">
        <v>66</v>
      </c>
      <c r="B37" s="57" t="s">
        <v>9</v>
      </c>
      <c r="C37" s="57" t="s">
        <v>9</v>
      </c>
      <c r="D37" s="503" t="s">
        <v>9</v>
      </c>
      <c r="E37" s="21" t="s">
        <v>9</v>
      </c>
      <c r="G37" s="1019"/>
      <c r="H37" s="235"/>
      <c r="I37" s="235"/>
      <c r="J37" s="235"/>
      <c r="K37" s="1013"/>
    </row>
    <row r="38" spans="1:11" x14ac:dyDescent="0.25">
      <c r="A38" s="504" t="s">
        <v>67</v>
      </c>
      <c r="B38" s="237" t="s">
        <v>137</v>
      </c>
      <c r="C38" s="57" t="s">
        <v>9</v>
      </c>
      <c r="D38" s="503" t="s">
        <v>9</v>
      </c>
      <c r="E38" s="59">
        <v>6</v>
      </c>
      <c r="G38" s="1020"/>
      <c r="H38" s="237"/>
      <c r="I38" s="235"/>
      <c r="J38" s="235"/>
      <c r="K38" s="235"/>
    </row>
    <row r="39" spans="1:11" x14ac:dyDescent="0.25">
      <c r="A39" s="504" t="s">
        <v>69</v>
      </c>
      <c r="B39" s="237" t="s">
        <v>137</v>
      </c>
      <c r="C39" s="57" t="s">
        <v>9</v>
      </c>
      <c r="D39" s="503" t="s">
        <v>9</v>
      </c>
      <c r="E39" s="59">
        <v>6</v>
      </c>
      <c r="G39" s="1020"/>
      <c r="H39" s="237"/>
      <c r="I39" s="235"/>
      <c r="J39" s="235"/>
      <c r="K39" s="235"/>
    </row>
    <row r="40" spans="1:11" x14ac:dyDescent="0.25">
      <c r="A40" s="502" t="s">
        <v>70</v>
      </c>
      <c r="B40" s="57" t="s">
        <v>9</v>
      </c>
      <c r="C40" s="57" t="s">
        <v>9</v>
      </c>
      <c r="D40" s="503" t="s">
        <v>9</v>
      </c>
      <c r="E40" s="21" t="s">
        <v>9</v>
      </c>
      <c r="G40" s="1019"/>
      <c r="H40" s="235"/>
      <c r="I40" s="235"/>
      <c r="J40" s="235"/>
      <c r="K40" s="1013"/>
    </row>
    <row r="41" spans="1:11" x14ac:dyDescent="0.25">
      <c r="A41" s="504" t="s">
        <v>71</v>
      </c>
      <c r="B41" s="237" t="s">
        <v>137</v>
      </c>
      <c r="C41" s="57" t="s">
        <v>137</v>
      </c>
      <c r="D41" s="503" t="s">
        <v>9</v>
      </c>
      <c r="E41" s="505" t="s">
        <v>1308</v>
      </c>
      <c r="F41" s="1063"/>
      <c r="G41" s="1020"/>
      <c r="H41" s="237"/>
      <c r="I41" s="235"/>
      <c r="J41" s="235"/>
      <c r="K41" s="237"/>
    </row>
    <row r="42" spans="1:11" x14ac:dyDescent="0.25">
      <c r="A42" s="504" t="s">
        <v>72</v>
      </c>
      <c r="B42" s="237" t="s">
        <v>1309</v>
      </c>
      <c r="C42" s="57" t="s">
        <v>9</v>
      </c>
      <c r="D42" s="503" t="s">
        <v>9</v>
      </c>
      <c r="E42" s="59" t="s">
        <v>141</v>
      </c>
      <c r="G42" s="1020"/>
      <c r="H42" s="237"/>
      <c r="I42" s="235"/>
      <c r="J42" s="235"/>
      <c r="K42" s="235"/>
    </row>
    <row r="43" spans="1:11" x14ac:dyDescent="0.25">
      <c r="A43" s="502" t="s">
        <v>74</v>
      </c>
      <c r="B43" s="237" t="s">
        <v>1298</v>
      </c>
      <c r="C43" s="57" t="s">
        <v>9</v>
      </c>
      <c r="D43" s="503" t="s">
        <v>9</v>
      </c>
      <c r="E43" s="868" t="s">
        <v>1310</v>
      </c>
      <c r="G43" s="1019"/>
      <c r="H43" s="237"/>
      <c r="I43" s="235"/>
      <c r="J43" s="235"/>
      <c r="K43" s="1022"/>
    </row>
    <row r="44" spans="1:11" x14ac:dyDescent="0.25">
      <c r="A44" s="504" t="s">
        <v>75</v>
      </c>
      <c r="B44" s="57" t="s">
        <v>9</v>
      </c>
      <c r="C44" s="57" t="s">
        <v>9</v>
      </c>
      <c r="D44" s="503" t="s">
        <v>9</v>
      </c>
      <c r="E44" s="21" t="s">
        <v>9</v>
      </c>
      <c r="G44" s="1020"/>
      <c r="H44" s="235"/>
      <c r="I44" s="235"/>
      <c r="J44" s="235"/>
      <c r="K44" s="1013"/>
    </row>
    <row r="45" spans="1:11" x14ac:dyDescent="0.25">
      <c r="A45" s="504" t="s">
        <v>76</v>
      </c>
      <c r="B45" s="57" t="s">
        <v>9</v>
      </c>
      <c r="C45" s="57" t="s">
        <v>9</v>
      </c>
      <c r="D45" s="503" t="s">
        <v>9</v>
      </c>
      <c r="E45" s="21" t="s">
        <v>9</v>
      </c>
      <c r="G45" s="1020"/>
      <c r="H45" s="235"/>
      <c r="I45" s="235"/>
      <c r="J45" s="235"/>
      <c r="K45" s="1013"/>
    </row>
    <row r="46" spans="1:11" x14ac:dyDescent="0.25">
      <c r="A46" s="932" t="s">
        <v>78</v>
      </c>
      <c r="B46" s="237" t="s">
        <v>137</v>
      </c>
      <c r="C46" s="235" t="s">
        <v>9</v>
      </c>
      <c r="D46" s="503" t="s">
        <v>9</v>
      </c>
      <c r="E46" s="933">
        <v>6</v>
      </c>
      <c r="G46" s="1019"/>
      <c r="H46" s="237"/>
      <c r="I46" s="235"/>
      <c r="J46" s="235"/>
      <c r="K46" s="235"/>
    </row>
    <row r="47" spans="1:11" ht="15.75" thickBot="1" x14ac:dyDescent="0.3">
      <c r="A47" s="932"/>
      <c r="B47" s="237"/>
      <c r="C47" s="235"/>
      <c r="D47" s="235"/>
      <c r="E47" s="933"/>
      <c r="G47" s="1019"/>
      <c r="H47" s="237"/>
      <c r="I47" s="235"/>
      <c r="J47" s="235"/>
      <c r="K47" s="235"/>
    </row>
    <row r="48" spans="1:11" ht="18.75" customHeight="1" x14ac:dyDescent="0.25">
      <c r="A48" s="1098" t="s">
        <v>130</v>
      </c>
      <c r="B48" s="1099"/>
      <c r="C48" s="1099"/>
      <c r="D48" s="1099"/>
      <c r="E48" s="1100"/>
    </row>
    <row r="49" spans="1:5" ht="17.25" customHeight="1" x14ac:dyDescent="0.25">
      <c r="A49" s="34"/>
      <c r="B49" s="1093" t="s">
        <v>131</v>
      </c>
      <c r="C49" s="1093"/>
      <c r="D49" s="1094"/>
      <c r="E49" s="35"/>
    </row>
    <row r="50" spans="1:5" x14ac:dyDescent="0.25">
      <c r="A50" s="36" t="s">
        <v>1</v>
      </c>
      <c r="B50" s="967" t="s">
        <v>132</v>
      </c>
      <c r="C50" s="967" t="s">
        <v>133</v>
      </c>
      <c r="D50" s="37" t="s">
        <v>134</v>
      </c>
      <c r="E50" s="968" t="s">
        <v>1225</v>
      </c>
    </row>
    <row r="51" spans="1:5" x14ac:dyDescent="0.25">
      <c r="A51" s="504" t="s">
        <v>79</v>
      </c>
      <c r="B51" s="57" t="s">
        <v>9</v>
      </c>
      <c r="C51" s="57" t="s">
        <v>9</v>
      </c>
      <c r="D51" s="503" t="s">
        <v>9</v>
      </c>
      <c r="E51" s="21" t="s">
        <v>9</v>
      </c>
    </row>
    <row r="52" spans="1:5" x14ac:dyDescent="0.25">
      <c r="A52" s="504" t="s">
        <v>80</v>
      </c>
      <c r="B52" s="237" t="s">
        <v>137</v>
      </c>
      <c r="C52" s="57" t="s">
        <v>9</v>
      </c>
      <c r="D52" s="503" t="s">
        <v>9</v>
      </c>
      <c r="E52" s="59">
        <v>6</v>
      </c>
    </row>
    <row r="53" spans="1:5" x14ac:dyDescent="0.25">
      <c r="A53" s="502" t="s">
        <v>81</v>
      </c>
      <c r="B53" s="237" t="s">
        <v>137</v>
      </c>
      <c r="C53" s="57" t="s">
        <v>9</v>
      </c>
      <c r="D53" s="503" t="s">
        <v>9</v>
      </c>
      <c r="E53" s="868" t="s">
        <v>1311</v>
      </c>
    </row>
    <row r="54" spans="1:5" x14ac:dyDescent="0.25">
      <c r="A54" s="504" t="s">
        <v>83</v>
      </c>
      <c r="B54" s="57" t="s">
        <v>9</v>
      </c>
      <c r="C54" s="57" t="s">
        <v>9</v>
      </c>
      <c r="D54" s="503" t="s">
        <v>9</v>
      </c>
      <c r="E54" s="21" t="s">
        <v>9</v>
      </c>
    </row>
    <row r="55" spans="1:5" x14ac:dyDescent="0.25">
      <c r="A55" s="504" t="s">
        <v>85</v>
      </c>
      <c r="B55" s="237" t="s">
        <v>137</v>
      </c>
      <c r="C55" s="57" t="s">
        <v>9</v>
      </c>
      <c r="D55" s="503" t="s">
        <v>9</v>
      </c>
      <c r="E55" s="869" t="s">
        <v>1304</v>
      </c>
    </row>
    <row r="56" spans="1:5" x14ac:dyDescent="0.25">
      <c r="A56" s="502" t="s">
        <v>87</v>
      </c>
      <c r="B56" s="57" t="s">
        <v>9</v>
      </c>
      <c r="C56" s="57" t="s">
        <v>9</v>
      </c>
      <c r="D56" s="503" t="s">
        <v>9</v>
      </c>
      <c r="E56" s="21" t="s">
        <v>9</v>
      </c>
    </row>
    <row r="57" spans="1:5" x14ac:dyDescent="0.25">
      <c r="A57" s="504" t="s">
        <v>88</v>
      </c>
      <c r="B57" s="237" t="s">
        <v>1312</v>
      </c>
      <c r="C57" s="57" t="s">
        <v>9</v>
      </c>
      <c r="D57" s="503" t="s">
        <v>9</v>
      </c>
      <c r="E57" s="59">
        <v>6</v>
      </c>
    </row>
    <row r="58" spans="1:5" x14ac:dyDescent="0.25">
      <c r="A58" s="238" t="s">
        <v>89</v>
      </c>
      <c r="B58" s="57" t="s">
        <v>9</v>
      </c>
      <c r="C58" s="57" t="s">
        <v>9</v>
      </c>
      <c r="D58" s="503" t="s">
        <v>9</v>
      </c>
      <c r="E58" s="21" t="s">
        <v>9</v>
      </c>
    </row>
    <row r="59" spans="1:5" x14ac:dyDescent="0.25">
      <c r="A59" s="506" t="s">
        <v>142</v>
      </c>
      <c r="B59" s="507">
        <f>COUNTIF(B4:B58, "X*")</f>
        <v>32</v>
      </c>
      <c r="C59" s="507">
        <f>COUNTIF(C4:C58, "X*")</f>
        <v>7</v>
      </c>
      <c r="D59" s="507">
        <f>COUNTIF(D4:D58, "X*")</f>
        <v>1</v>
      </c>
      <c r="E59" s="501" t="s">
        <v>9</v>
      </c>
    </row>
    <row r="60" spans="1:5" x14ac:dyDescent="0.25">
      <c r="A60" s="1095" t="s">
        <v>143</v>
      </c>
      <c r="B60" s="1095"/>
      <c r="C60" s="1095"/>
      <c r="D60" s="1095"/>
      <c r="E60" s="1095"/>
    </row>
  </sheetData>
  <customSheetViews>
    <customSheetView guid="{CDACE462-E102-46FB-B7AD-F64470052348}">
      <selection sqref="A1:E1"/>
      <pageMargins left="0.7" right="0.7" top="0.75" bottom="0.75" header="0.3" footer="0.3"/>
      <pageSetup orientation="portrait" r:id="rId1"/>
    </customSheetView>
    <customSheetView guid="{637755B1-4BDF-461E-9042-7506CE7F45C7}">
      <selection sqref="A1:E1"/>
      <pageMargins left="0.7" right="0.7" top="0.75" bottom="0.75" header="0.3" footer="0.3"/>
      <pageSetup orientation="portrait" r:id="rId2"/>
    </customSheetView>
  </customSheetViews>
  <mergeCells count="7">
    <mergeCell ref="B49:D49"/>
    <mergeCell ref="A60:E60"/>
    <mergeCell ref="G1:K1"/>
    <mergeCell ref="H2:J2"/>
    <mergeCell ref="A1:E1"/>
    <mergeCell ref="B2:D2"/>
    <mergeCell ref="A48:E48"/>
  </mergeCells>
  <pageMargins left="0.7" right="0.7" top="0.75" bottom="0.75" header="0.3" footer="0.3"/>
  <pageSetup scale="98" orientation="portrait" r:id="rId3"/>
  <rowBreaks count="1" manualBreakCount="1">
    <brk id="47" max="4" man="1"/>
  </rowBreaks>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7"/>
  <sheetViews>
    <sheetView zoomScaleNormal="100" workbookViewId="0">
      <selection sqref="A1:E1"/>
    </sheetView>
  </sheetViews>
  <sheetFormatPr defaultRowHeight="15" x14ac:dyDescent="0.25"/>
  <cols>
    <col min="1" max="1" width="12.5703125" style="40" customWidth="1"/>
    <col min="2" max="5" width="27.42578125" style="40" customWidth="1"/>
    <col min="6" max="16384" width="9.140625" style="40"/>
  </cols>
  <sheetData>
    <row r="1" spans="1:5" ht="16.5" x14ac:dyDescent="0.25">
      <c r="A1" s="1308" t="s">
        <v>814</v>
      </c>
      <c r="B1" s="1309"/>
      <c r="C1" s="1309"/>
      <c r="D1" s="1309"/>
      <c r="E1" s="1310"/>
    </row>
    <row r="2" spans="1:5" x14ac:dyDescent="0.25">
      <c r="A2" s="851" t="s">
        <v>1</v>
      </c>
      <c r="B2" s="852">
        <v>1996</v>
      </c>
      <c r="C2" s="852">
        <v>2002</v>
      </c>
      <c r="D2" s="852">
        <v>2008</v>
      </c>
      <c r="E2" s="853">
        <v>2014</v>
      </c>
    </row>
    <row r="3" spans="1:5" ht="36" x14ac:dyDescent="0.25">
      <c r="A3" s="678" t="s">
        <v>7</v>
      </c>
      <c r="B3" s="679" t="s">
        <v>815</v>
      </c>
      <c r="C3" s="818" t="s">
        <v>1584</v>
      </c>
      <c r="D3" s="818" t="s">
        <v>1585</v>
      </c>
      <c r="E3" s="818" t="s">
        <v>1586</v>
      </c>
    </row>
    <row r="4" spans="1:5" ht="84" x14ac:dyDescent="0.25">
      <c r="A4" s="678" t="s">
        <v>10</v>
      </c>
      <c r="B4" s="679" t="s">
        <v>815</v>
      </c>
      <c r="C4" s="685" t="s">
        <v>483</v>
      </c>
      <c r="D4" s="684" t="s">
        <v>483</v>
      </c>
      <c r="E4" s="684" t="s">
        <v>483</v>
      </c>
    </row>
    <row r="5" spans="1:5" ht="36" x14ac:dyDescent="0.25">
      <c r="A5" s="678" t="s">
        <v>14</v>
      </c>
      <c r="B5" s="679" t="s">
        <v>815</v>
      </c>
      <c r="C5" s="680" t="s">
        <v>778</v>
      </c>
      <c r="D5" s="679" t="s">
        <v>778</v>
      </c>
      <c r="E5" s="679" t="s">
        <v>778</v>
      </c>
    </row>
    <row r="6" spans="1:5" ht="24" x14ac:dyDescent="0.25">
      <c r="A6" s="886" t="s">
        <v>434</v>
      </c>
      <c r="B6" s="679" t="s">
        <v>778</v>
      </c>
      <c r="C6" s="680" t="s">
        <v>485</v>
      </c>
      <c r="D6" s="679" t="s">
        <v>485</v>
      </c>
      <c r="E6" s="679" t="s">
        <v>485</v>
      </c>
    </row>
    <row r="7" spans="1:5" x14ac:dyDescent="0.25">
      <c r="A7" s="885" t="s">
        <v>436</v>
      </c>
      <c r="B7" s="679" t="s">
        <v>778</v>
      </c>
      <c r="C7" s="819" t="s">
        <v>1587</v>
      </c>
      <c r="D7" s="820" t="s">
        <v>1536</v>
      </c>
      <c r="E7" s="820" t="s">
        <v>1536</v>
      </c>
    </row>
    <row r="8" spans="1:5" ht="36" x14ac:dyDescent="0.25">
      <c r="A8" s="678" t="s">
        <v>17</v>
      </c>
      <c r="B8" s="679" t="s">
        <v>815</v>
      </c>
      <c r="C8" s="764" t="s">
        <v>2021</v>
      </c>
      <c r="D8" s="765" t="s">
        <v>2021</v>
      </c>
      <c r="E8" s="765" t="s">
        <v>2021</v>
      </c>
    </row>
    <row r="9" spans="1:5" x14ac:dyDescent="0.25">
      <c r="A9" s="678" t="s">
        <v>135</v>
      </c>
      <c r="B9" s="679" t="s">
        <v>816</v>
      </c>
      <c r="C9" s="685" t="s">
        <v>487</v>
      </c>
      <c r="D9" s="684" t="s">
        <v>487</v>
      </c>
      <c r="E9" s="765" t="s">
        <v>487</v>
      </c>
    </row>
    <row r="10" spans="1:5" ht="48" x14ac:dyDescent="0.25">
      <c r="A10" s="678" t="s">
        <v>136</v>
      </c>
      <c r="B10" s="679" t="s">
        <v>815</v>
      </c>
      <c r="C10" s="685" t="s">
        <v>817</v>
      </c>
      <c r="D10" s="684" t="s">
        <v>817</v>
      </c>
      <c r="E10" s="821">
        <v>0.67</v>
      </c>
    </row>
    <row r="11" spans="1:5" ht="24" x14ac:dyDescent="0.25">
      <c r="A11" s="678" t="s">
        <v>25</v>
      </c>
      <c r="B11" s="679" t="s">
        <v>1131</v>
      </c>
      <c r="C11" s="679" t="s">
        <v>1131</v>
      </c>
      <c r="D11" s="679" t="s">
        <v>1131</v>
      </c>
      <c r="E11" s="765" t="s">
        <v>1131</v>
      </c>
    </row>
    <row r="12" spans="1:5" ht="36" x14ac:dyDescent="0.25">
      <c r="A12" s="678" t="s">
        <v>27</v>
      </c>
      <c r="B12" s="679" t="s">
        <v>815</v>
      </c>
      <c r="C12" s="679" t="s">
        <v>815</v>
      </c>
      <c r="D12" s="679" t="s">
        <v>815</v>
      </c>
      <c r="E12" s="679" t="s">
        <v>815</v>
      </c>
    </row>
    <row r="13" spans="1:5" ht="36" x14ac:dyDescent="0.25">
      <c r="A13" s="678" t="s">
        <v>139</v>
      </c>
      <c r="B13" s="679" t="s">
        <v>815</v>
      </c>
      <c r="C13" s="764" t="s">
        <v>1589</v>
      </c>
      <c r="D13" s="765" t="s">
        <v>1588</v>
      </c>
      <c r="E13" s="765" t="s">
        <v>1588</v>
      </c>
    </row>
    <row r="14" spans="1:5" ht="36" x14ac:dyDescent="0.25">
      <c r="A14" s="678" t="s">
        <v>31</v>
      </c>
      <c r="B14" s="679" t="s">
        <v>815</v>
      </c>
      <c r="C14" s="764" t="s">
        <v>489</v>
      </c>
      <c r="D14" s="765" t="s">
        <v>489</v>
      </c>
      <c r="E14" s="765" t="s">
        <v>489</v>
      </c>
    </row>
    <row r="15" spans="1:5" ht="39" customHeight="1" x14ac:dyDescent="0.25">
      <c r="A15" s="678" t="s">
        <v>33</v>
      </c>
      <c r="B15" s="679" t="s">
        <v>815</v>
      </c>
      <c r="C15" s="679" t="s">
        <v>815</v>
      </c>
      <c r="D15" s="679" t="s">
        <v>815</v>
      </c>
      <c r="E15" s="684" t="s">
        <v>815</v>
      </c>
    </row>
    <row r="16" spans="1:5" ht="15.75" thickBot="1" x14ac:dyDescent="0.3">
      <c r="A16" s="678"/>
      <c r="B16" s="983"/>
      <c r="C16" s="983"/>
      <c r="D16" s="983"/>
      <c r="E16" s="684"/>
    </row>
    <row r="17" spans="1:5" ht="16.5" customHeight="1" x14ac:dyDescent="0.25">
      <c r="A17" s="1308" t="s">
        <v>814</v>
      </c>
      <c r="B17" s="1309"/>
      <c r="C17" s="1309"/>
      <c r="D17" s="1309"/>
      <c r="E17" s="1310"/>
    </row>
    <row r="18" spans="1:5" x14ac:dyDescent="0.25">
      <c r="A18" s="851" t="s">
        <v>1</v>
      </c>
      <c r="B18" s="852">
        <v>1996</v>
      </c>
      <c r="C18" s="852">
        <v>2002</v>
      </c>
      <c r="D18" s="852">
        <v>2008</v>
      </c>
      <c r="E18" s="853">
        <v>2014</v>
      </c>
    </row>
    <row r="19" spans="1:5" ht="36" x14ac:dyDescent="0.25">
      <c r="A19" s="678" t="s">
        <v>34</v>
      </c>
      <c r="B19" s="679" t="s">
        <v>815</v>
      </c>
      <c r="C19" s="680" t="s">
        <v>818</v>
      </c>
      <c r="D19" s="679" t="s">
        <v>818</v>
      </c>
      <c r="E19" s="764" t="s">
        <v>490</v>
      </c>
    </row>
    <row r="20" spans="1:5" ht="36" x14ac:dyDescent="0.25">
      <c r="A20" s="678" t="s">
        <v>35</v>
      </c>
      <c r="B20" s="679" t="s">
        <v>815</v>
      </c>
      <c r="C20" s="821">
        <v>0.4</v>
      </c>
      <c r="D20" s="822">
        <v>0.4</v>
      </c>
      <c r="E20" s="822">
        <v>0.4</v>
      </c>
    </row>
    <row r="21" spans="1:5" x14ac:dyDescent="0.25">
      <c r="A21" s="678" t="s">
        <v>37</v>
      </c>
      <c r="B21" s="681">
        <v>0.66700000000000004</v>
      </c>
      <c r="C21" s="681">
        <v>0.66700000000000004</v>
      </c>
      <c r="D21" s="681">
        <v>0.66700000000000004</v>
      </c>
      <c r="E21" s="821">
        <v>0.75</v>
      </c>
    </row>
    <row r="22" spans="1:5" ht="36" x14ac:dyDescent="0.25">
      <c r="A22" s="678" t="s">
        <v>40</v>
      </c>
      <c r="B22" s="679" t="s">
        <v>815</v>
      </c>
      <c r="C22" s="679" t="s">
        <v>815</v>
      </c>
      <c r="D22" s="818">
        <v>0.75</v>
      </c>
      <c r="E22" s="822">
        <v>0.75</v>
      </c>
    </row>
    <row r="23" spans="1:5" x14ac:dyDescent="0.25">
      <c r="A23" s="678" t="s">
        <v>41</v>
      </c>
      <c r="B23" s="682" t="s">
        <v>819</v>
      </c>
      <c r="C23" s="682" t="s">
        <v>819</v>
      </c>
      <c r="D23" s="682" t="s">
        <v>819</v>
      </c>
      <c r="E23" s="821" t="s">
        <v>491</v>
      </c>
    </row>
    <row r="24" spans="1:5" ht="36" x14ac:dyDescent="0.25">
      <c r="A24" s="678" t="s">
        <v>42</v>
      </c>
      <c r="B24" s="679" t="s">
        <v>815</v>
      </c>
      <c r="C24" s="685" t="s">
        <v>820</v>
      </c>
      <c r="D24" s="684" t="s">
        <v>820</v>
      </c>
      <c r="E24" s="764" t="s">
        <v>492</v>
      </c>
    </row>
    <row r="25" spans="1:5" ht="38.25" x14ac:dyDescent="0.25">
      <c r="A25" s="678" t="s">
        <v>44</v>
      </c>
      <c r="B25" s="679" t="s">
        <v>815</v>
      </c>
      <c r="C25" s="680" t="s">
        <v>1591</v>
      </c>
      <c r="D25" s="679" t="s">
        <v>1590</v>
      </c>
      <c r="E25" s="679" t="s">
        <v>1590</v>
      </c>
    </row>
    <row r="26" spans="1:5" ht="36" x14ac:dyDescent="0.25">
      <c r="A26" s="678" t="s">
        <v>46</v>
      </c>
      <c r="B26" s="679" t="s">
        <v>815</v>
      </c>
      <c r="C26" s="764" t="s">
        <v>1592</v>
      </c>
      <c r="D26" s="884" t="s">
        <v>1593</v>
      </c>
      <c r="E26" s="765" t="s">
        <v>1593</v>
      </c>
    </row>
    <row r="27" spans="1:5" ht="36" x14ac:dyDescent="0.25">
      <c r="A27" s="678" t="s">
        <v>47</v>
      </c>
      <c r="B27" s="679" t="s">
        <v>815</v>
      </c>
      <c r="C27" s="764" t="s">
        <v>493</v>
      </c>
      <c r="D27" s="765" t="s">
        <v>493</v>
      </c>
      <c r="E27" s="765" t="s">
        <v>493</v>
      </c>
    </row>
    <row r="28" spans="1:5" ht="36" x14ac:dyDescent="0.25">
      <c r="A28" s="678" t="s">
        <v>48</v>
      </c>
      <c r="B28" s="679" t="s">
        <v>815</v>
      </c>
      <c r="C28" s="818">
        <v>0.35</v>
      </c>
      <c r="D28" s="818">
        <v>0.4</v>
      </c>
      <c r="E28" s="822">
        <v>0.4</v>
      </c>
    </row>
    <row r="29" spans="1:5" x14ac:dyDescent="0.25">
      <c r="A29" s="678" t="s">
        <v>51</v>
      </c>
      <c r="B29" s="679"/>
      <c r="C29" s="683"/>
      <c r="D29" s="684"/>
      <c r="E29" s="684"/>
    </row>
    <row r="30" spans="1:5" x14ac:dyDescent="0.25">
      <c r="A30" s="885" t="s">
        <v>461</v>
      </c>
      <c r="B30" s="679" t="s">
        <v>494</v>
      </c>
      <c r="C30" s="679" t="s">
        <v>494</v>
      </c>
      <c r="D30" s="679" t="s">
        <v>494</v>
      </c>
      <c r="E30" s="765" t="s">
        <v>494</v>
      </c>
    </row>
    <row r="31" spans="1:5" x14ac:dyDescent="0.25">
      <c r="A31" s="885" t="s">
        <v>463</v>
      </c>
      <c r="B31" s="679" t="s">
        <v>495</v>
      </c>
      <c r="C31" s="679" t="s">
        <v>495</v>
      </c>
      <c r="D31" s="679" t="s">
        <v>495</v>
      </c>
      <c r="E31" s="765" t="s">
        <v>495</v>
      </c>
    </row>
    <row r="32" spans="1:5" x14ac:dyDescent="0.25">
      <c r="A32" s="678" t="s">
        <v>52</v>
      </c>
      <c r="B32" s="679" t="s">
        <v>821</v>
      </c>
      <c r="C32" s="679" t="s">
        <v>821</v>
      </c>
      <c r="D32" s="679" t="s">
        <v>821</v>
      </c>
      <c r="E32" s="764" t="s">
        <v>1594</v>
      </c>
    </row>
    <row r="33" spans="1:5" ht="36" x14ac:dyDescent="0.25">
      <c r="A33" s="678" t="s">
        <v>55</v>
      </c>
      <c r="B33" s="679" t="s">
        <v>815</v>
      </c>
      <c r="C33" s="818">
        <v>0.38</v>
      </c>
      <c r="D33" s="818">
        <v>0.39</v>
      </c>
      <c r="E33" s="821">
        <v>0.43</v>
      </c>
    </row>
    <row r="34" spans="1:5" ht="38.25" customHeight="1" x14ac:dyDescent="0.25">
      <c r="A34" s="678" t="s">
        <v>56</v>
      </c>
      <c r="B34" s="679" t="s">
        <v>815</v>
      </c>
      <c r="C34" s="764" t="s">
        <v>1596</v>
      </c>
      <c r="D34" s="765" t="s">
        <v>1595</v>
      </c>
      <c r="E34" s="765" t="s">
        <v>1595</v>
      </c>
    </row>
    <row r="35" spans="1:5" ht="15.75" thickBot="1" x14ac:dyDescent="0.3">
      <c r="A35" s="678"/>
      <c r="B35" s="983"/>
      <c r="C35" s="1047"/>
      <c r="D35" s="1048"/>
      <c r="E35" s="765"/>
    </row>
    <row r="36" spans="1:5" ht="16.5" customHeight="1" x14ac:dyDescent="0.25">
      <c r="A36" s="1308" t="s">
        <v>814</v>
      </c>
      <c r="B36" s="1309"/>
      <c r="C36" s="1309"/>
      <c r="D36" s="1309"/>
      <c r="E36" s="1310"/>
    </row>
    <row r="37" spans="1:5" x14ac:dyDescent="0.25">
      <c r="A37" s="851" t="s">
        <v>1</v>
      </c>
      <c r="B37" s="852">
        <v>1996</v>
      </c>
      <c r="C37" s="852">
        <v>2002</v>
      </c>
      <c r="D37" s="852">
        <v>2008</v>
      </c>
      <c r="E37" s="853">
        <v>2014</v>
      </c>
    </row>
    <row r="38" spans="1:5" ht="36" x14ac:dyDescent="0.25">
      <c r="A38" s="678" t="s">
        <v>57</v>
      </c>
      <c r="B38" s="679" t="s">
        <v>815</v>
      </c>
      <c r="C38" s="764" t="s">
        <v>1597</v>
      </c>
      <c r="D38" s="765" t="s">
        <v>1598</v>
      </c>
      <c r="E38" s="765" t="s">
        <v>1598</v>
      </c>
    </row>
    <row r="39" spans="1:5" ht="36" x14ac:dyDescent="0.25">
      <c r="A39" s="678" t="s">
        <v>58</v>
      </c>
      <c r="B39" s="679" t="s">
        <v>815</v>
      </c>
      <c r="C39" s="764" t="s">
        <v>441</v>
      </c>
      <c r="D39" s="765" t="s">
        <v>441</v>
      </c>
      <c r="E39" s="765" t="s">
        <v>441</v>
      </c>
    </row>
    <row r="40" spans="1:5" ht="36" x14ac:dyDescent="0.25">
      <c r="A40" s="678" t="s">
        <v>59</v>
      </c>
      <c r="B40" s="679" t="s">
        <v>815</v>
      </c>
      <c r="C40" s="818">
        <v>0.2</v>
      </c>
      <c r="D40" s="823">
        <v>0.2</v>
      </c>
      <c r="E40" s="822">
        <v>0.2</v>
      </c>
    </row>
    <row r="41" spans="1:5" ht="48" x14ac:dyDescent="0.25">
      <c r="A41" s="953" t="s">
        <v>60</v>
      </c>
      <c r="B41" s="679" t="s">
        <v>815</v>
      </c>
      <c r="C41" s="680" t="s">
        <v>822</v>
      </c>
      <c r="D41" s="956" t="s">
        <v>823</v>
      </c>
      <c r="E41" s="884" t="s">
        <v>823</v>
      </c>
    </row>
    <row r="42" spans="1:5" ht="36" x14ac:dyDescent="0.25">
      <c r="A42" s="953" t="s">
        <v>61</v>
      </c>
      <c r="B42" s="679" t="s">
        <v>815</v>
      </c>
      <c r="C42" s="954">
        <v>0.5</v>
      </c>
      <c r="D42" s="682">
        <v>0.5</v>
      </c>
      <c r="E42" s="955">
        <v>0.5</v>
      </c>
    </row>
    <row r="43" spans="1:5" ht="36" x14ac:dyDescent="0.25">
      <c r="A43" s="678" t="s">
        <v>62</v>
      </c>
      <c r="B43" s="679" t="s">
        <v>815</v>
      </c>
      <c r="C43" s="764" t="s">
        <v>1599</v>
      </c>
      <c r="D43" s="764" t="s">
        <v>1600</v>
      </c>
      <c r="E43" s="765" t="s">
        <v>1601</v>
      </c>
    </row>
    <row r="44" spans="1:5" ht="62.25" x14ac:dyDescent="0.25">
      <c r="A44" s="678" t="s">
        <v>63</v>
      </c>
      <c r="B44" s="679" t="s">
        <v>815</v>
      </c>
      <c r="C44" s="685" t="s">
        <v>1602</v>
      </c>
      <c r="D44" s="685" t="s">
        <v>1603</v>
      </c>
      <c r="E44" s="684" t="s">
        <v>1413</v>
      </c>
    </row>
    <row r="45" spans="1:5" ht="36" x14ac:dyDescent="0.25">
      <c r="A45" s="678" t="s">
        <v>65</v>
      </c>
      <c r="B45" s="679" t="s">
        <v>815</v>
      </c>
      <c r="C45" s="685" t="s">
        <v>824</v>
      </c>
      <c r="D45" s="684" t="s">
        <v>824</v>
      </c>
      <c r="E45" s="764" t="s">
        <v>496</v>
      </c>
    </row>
    <row r="46" spans="1:5" ht="36" x14ac:dyDescent="0.25">
      <c r="A46" s="678" t="s">
        <v>66</v>
      </c>
      <c r="B46" s="679" t="s">
        <v>815</v>
      </c>
      <c r="C46" s="824" t="s">
        <v>1604</v>
      </c>
      <c r="D46" s="824" t="s">
        <v>1604</v>
      </c>
      <c r="E46" s="825">
        <v>0.27500000000000002</v>
      </c>
    </row>
    <row r="47" spans="1:5" ht="74.25" x14ac:dyDescent="0.25">
      <c r="A47" s="678" t="s">
        <v>67</v>
      </c>
      <c r="B47" s="679" t="s">
        <v>815</v>
      </c>
      <c r="C47" s="764" t="s">
        <v>1917</v>
      </c>
      <c r="D47" s="765" t="s">
        <v>1916</v>
      </c>
      <c r="E47" s="765" t="s">
        <v>1916</v>
      </c>
    </row>
    <row r="48" spans="1:5" ht="24" x14ac:dyDescent="0.25">
      <c r="A48" s="678" t="s">
        <v>69</v>
      </c>
      <c r="B48" s="679" t="s">
        <v>825</v>
      </c>
      <c r="C48" s="764" t="s">
        <v>497</v>
      </c>
      <c r="D48" s="765" t="s">
        <v>497</v>
      </c>
      <c r="E48" s="765" t="s">
        <v>497</v>
      </c>
    </row>
    <row r="49" spans="1:5" ht="41.25" customHeight="1" x14ac:dyDescent="0.25">
      <c r="A49" s="678" t="s">
        <v>70</v>
      </c>
      <c r="B49" s="679" t="s">
        <v>815</v>
      </c>
      <c r="C49" s="685" t="s">
        <v>495</v>
      </c>
      <c r="D49" s="764" t="s">
        <v>1605</v>
      </c>
      <c r="E49" s="765" t="s">
        <v>1606</v>
      </c>
    </row>
    <row r="50" spans="1:5" ht="15.75" thickBot="1" x14ac:dyDescent="0.3">
      <c r="A50" s="678"/>
      <c r="B50" s="983"/>
      <c r="C50" s="1049"/>
      <c r="D50" s="1047"/>
      <c r="E50" s="765"/>
    </row>
    <row r="51" spans="1:5" ht="16.5" customHeight="1" x14ac:dyDescent="0.25">
      <c r="A51" s="1308" t="s">
        <v>814</v>
      </c>
      <c r="B51" s="1309"/>
      <c r="C51" s="1309"/>
      <c r="D51" s="1309"/>
      <c r="E51" s="1310"/>
    </row>
    <row r="52" spans="1:5" x14ac:dyDescent="0.25">
      <c r="A52" s="851" t="s">
        <v>1</v>
      </c>
      <c r="B52" s="852">
        <v>1996</v>
      </c>
      <c r="C52" s="852">
        <v>2002</v>
      </c>
      <c r="D52" s="852">
        <v>2008</v>
      </c>
      <c r="E52" s="853">
        <v>2014</v>
      </c>
    </row>
    <row r="53" spans="1:5" ht="36" x14ac:dyDescent="0.25">
      <c r="A53" s="678" t="s">
        <v>71</v>
      </c>
      <c r="B53" s="679" t="s">
        <v>815</v>
      </c>
      <c r="C53" s="821">
        <v>0.5</v>
      </c>
      <c r="D53" s="822">
        <v>0.5</v>
      </c>
      <c r="E53" s="822">
        <v>0.5</v>
      </c>
    </row>
    <row r="54" spans="1:5" ht="36" x14ac:dyDescent="0.25">
      <c r="A54" s="678" t="s">
        <v>72</v>
      </c>
      <c r="B54" s="679" t="s">
        <v>815</v>
      </c>
      <c r="C54" s="821">
        <v>0.5</v>
      </c>
      <c r="D54" s="822">
        <v>0.5</v>
      </c>
      <c r="E54" s="822">
        <v>0.5</v>
      </c>
    </row>
    <row r="55" spans="1:5" ht="36" x14ac:dyDescent="0.25">
      <c r="A55" s="678" t="s">
        <v>74</v>
      </c>
      <c r="B55" s="679" t="s">
        <v>815</v>
      </c>
      <c r="C55" s="764" t="s">
        <v>498</v>
      </c>
      <c r="D55" s="765" t="s">
        <v>498</v>
      </c>
      <c r="E55" s="765" t="s">
        <v>498</v>
      </c>
    </row>
    <row r="56" spans="1:5" ht="36" x14ac:dyDescent="0.25">
      <c r="A56" s="678" t="s">
        <v>75</v>
      </c>
      <c r="B56" s="679" t="s">
        <v>815</v>
      </c>
      <c r="C56" s="764" t="s">
        <v>1607</v>
      </c>
      <c r="D56" s="765" t="s">
        <v>1608</v>
      </c>
      <c r="E56" s="765" t="s">
        <v>1608</v>
      </c>
    </row>
    <row r="57" spans="1:5" ht="36" x14ac:dyDescent="0.25">
      <c r="A57" s="678" t="s">
        <v>76</v>
      </c>
      <c r="B57" s="679" t="s">
        <v>815</v>
      </c>
      <c r="C57" s="764" t="s">
        <v>499</v>
      </c>
      <c r="D57" s="765" t="s">
        <v>499</v>
      </c>
      <c r="E57" s="765" t="s">
        <v>499</v>
      </c>
    </row>
    <row r="58" spans="1:5" ht="36" x14ac:dyDescent="0.25">
      <c r="A58" s="678" t="s">
        <v>78</v>
      </c>
      <c r="B58" s="679" t="s">
        <v>815</v>
      </c>
      <c r="C58" s="819">
        <v>150</v>
      </c>
      <c r="D58" s="887" t="s">
        <v>1609</v>
      </c>
      <c r="E58" s="888" t="s">
        <v>1610</v>
      </c>
    </row>
    <row r="59" spans="1:5" ht="38.25" x14ac:dyDescent="0.25">
      <c r="A59" s="678" t="s">
        <v>79</v>
      </c>
      <c r="B59" s="679" t="s">
        <v>815</v>
      </c>
      <c r="C59" s="765" t="s">
        <v>1611</v>
      </c>
      <c r="D59" s="764" t="s">
        <v>1612</v>
      </c>
      <c r="E59" s="765" t="s">
        <v>1613</v>
      </c>
    </row>
    <row r="60" spans="1:5" x14ac:dyDescent="0.25">
      <c r="A60" s="678" t="s">
        <v>80</v>
      </c>
      <c r="B60" s="679" t="s">
        <v>500</v>
      </c>
      <c r="C60" s="765" t="s">
        <v>500</v>
      </c>
      <c r="D60" s="765" t="s">
        <v>500</v>
      </c>
      <c r="E60" s="765" t="s">
        <v>500</v>
      </c>
    </row>
    <row r="61" spans="1:5" x14ac:dyDescent="0.25">
      <c r="A61" s="678" t="s">
        <v>81</v>
      </c>
      <c r="B61" s="679" t="s">
        <v>826</v>
      </c>
      <c r="C61" s="679" t="s">
        <v>826</v>
      </c>
      <c r="D61" s="680" t="s">
        <v>1614</v>
      </c>
      <c r="E61" s="764" t="s">
        <v>1614</v>
      </c>
    </row>
    <row r="62" spans="1:5" ht="36" x14ac:dyDescent="0.25">
      <c r="A62" s="678" t="s">
        <v>83</v>
      </c>
      <c r="B62" s="679" t="s">
        <v>815</v>
      </c>
      <c r="C62" s="680" t="s">
        <v>815</v>
      </c>
      <c r="D62" s="685" t="s">
        <v>1615</v>
      </c>
      <c r="E62" s="764" t="s">
        <v>1616</v>
      </c>
    </row>
    <row r="63" spans="1:5" ht="36" x14ac:dyDescent="0.25">
      <c r="A63" s="678" t="s">
        <v>85</v>
      </c>
      <c r="B63" s="679" t="s">
        <v>815</v>
      </c>
      <c r="C63" s="821">
        <v>0.5</v>
      </c>
      <c r="D63" s="822">
        <v>0.5</v>
      </c>
      <c r="E63" s="822">
        <v>0.5</v>
      </c>
    </row>
    <row r="64" spans="1:5" ht="36" x14ac:dyDescent="0.25">
      <c r="A64" s="678" t="s">
        <v>87</v>
      </c>
      <c r="B64" s="679" t="s">
        <v>815</v>
      </c>
      <c r="C64" s="821">
        <v>0.4</v>
      </c>
      <c r="D64" s="822">
        <v>0.4</v>
      </c>
      <c r="E64" s="822">
        <v>0.4</v>
      </c>
    </row>
    <row r="65" spans="1:5" ht="36" x14ac:dyDescent="0.25">
      <c r="A65" s="678" t="s">
        <v>88</v>
      </c>
      <c r="B65" s="679" t="s">
        <v>815</v>
      </c>
      <c r="C65" s="765" t="s">
        <v>1150</v>
      </c>
      <c r="D65" s="765" t="s">
        <v>1150</v>
      </c>
      <c r="E65" s="765" t="s">
        <v>1150</v>
      </c>
    </row>
    <row r="66" spans="1:5" ht="38.25" customHeight="1" x14ac:dyDescent="0.25">
      <c r="A66" s="686" t="s">
        <v>89</v>
      </c>
      <c r="B66" s="687" t="s">
        <v>815</v>
      </c>
      <c r="C66" s="889" t="s">
        <v>1617</v>
      </c>
      <c r="D66" s="890" t="s">
        <v>1618</v>
      </c>
      <c r="E66" s="890" t="s">
        <v>1618</v>
      </c>
    </row>
    <row r="67" spans="1:5" x14ac:dyDescent="0.25">
      <c r="A67" s="1311" t="s">
        <v>346</v>
      </c>
      <c r="B67" s="1311"/>
      <c r="C67" s="1311"/>
      <c r="D67" s="1311"/>
      <c r="E67" s="826"/>
    </row>
  </sheetData>
  <mergeCells count="5">
    <mergeCell ref="A1:E1"/>
    <mergeCell ref="A17:E17"/>
    <mergeCell ref="A67:D67"/>
    <mergeCell ref="A36:E36"/>
    <mergeCell ref="A51:E51"/>
  </mergeCells>
  <pageMargins left="0.7" right="0.7" top="0.75" bottom="0.75" header="0.3" footer="0.3"/>
  <pageSetup scale="96" orientation="landscape" r:id="rId1"/>
  <rowBreaks count="3" manualBreakCount="3">
    <brk id="16" max="4" man="1"/>
    <brk id="35" max="4" man="1"/>
    <brk id="50" max="4"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70"/>
  <sheetViews>
    <sheetView zoomScaleNormal="100" workbookViewId="0">
      <selection sqref="A1:E1"/>
    </sheetView>
  </sheetViews>
  <sheetFormatPr defaultColWidth="7.85546875" defaultRowHeight="12" x14ac:dyDescent="0.25"/>
  <cols>
    <col min="1" max="1" width="18.5703125" style="454" customWidth="1"/>
    <col min="2" max="3" width="17.140625" style="463" customWidth="1"/>
    <col min="4" max="4" width="17.140625" style="462" customWidth="1"/>
    <col min="5" max="5" width="19.28515625" style="462" customWidth="1"/>
    <col min="6" max="256" width="7.85546875" style="454"/>
    <col min="257" max="257" width="20.5703125" style="454" customWidth="1"/>
    <col min="258" max="261" width="16" style="454" customWidth="1"/>
    <col min="262" max="512" width="7.85546875" style="454"/>
    <col min="513" max="513" width="20.5703125" style="454" customWidth="1"/>
    <col min="514" max="517" width="16" style="454" customWidth="1"/>
    <col min="518" max="768" width="7.85546875" style="454"/>
    <col min="769" max="769" width="20.5703125" style="454" customWidth="1"/>
    <col min="770" max="773" width="16" style="454" customWidth="1"/>
    <col min="774" max="1024" width="7.85546875" style="454"/>
    <col min="1025" max="1025" width="20.5703125" style="454" customWidth="1"/>
    <col min="1026" max="1029" width="16" style="454" customWidth="1"/>
    <col min="1030" max="1280" width="7.85546875" style="454"/>
    <col min="1281" max="1281" width="20.5703125" style="454" customWidth="1"/>
    <col min="1282" max="1285" width="16" style="454" customWidth="1"/>
    <col min="1286" max="1536" width="7.85546875" style="454"/>
    <col min="1537" max="1537" width="20.5703125" style="454" customWidth="1"/>
    <col min="1538" max="1541" width="16" style="454" customWidth="1"/>
    <col min="1542" max="1792" width="7.85546875" style="454"/>
    <col min="1793" max="1793" width="20.5703125" style="454" customWidth="1"/>
    <col min="1794" max="1797" width="16" style="454" customWidth="1"/>
    <col min="1798" max="2048" width="7.85546875" style="454"/>
    <col min="2049" max="2049" width="20.5703125" style="454" customWidth="1"/>
    <col min="2050" max="2053" width="16" style="454" customWidth="1"/>
    <col min="2054" max="2304" width="7.85546875" style="454"/>
    <col min="2305" max="2305" width="20.5703125" style="454" customWidth="1"/>
    <col min="2306" max="2309" width="16" style="454" customWidth="1"/>
    <col min="2310" max="2560" width="7.85546875" style="454"/>
    <col min="2561" max="2561" width="20.5703125" style="454" customWidth="1"/>
    <col min="2562" max="2565" width="16" style="454" customWidth="1"/>
    <col min="2566" max="2816" width="7.85546875" style="454"/>
    <col min="2817" max="2817" width="20.5703125" style="454" customWidth="1"/>
    <col min="2818" max="2821" width="16" style="454" customWidth="1"/>
    <col min="2822" max="3072" width="7.85546875" style="454"/>
    <col min="3073" max="3073" width="20.5703125" style="454" customWidth="1"/>
    <col min="3074" max="3077" width="16" style="454" customWidth="1"/>
    <col min="3078" max="3328" width="7.85546875" style="454"/>
    <col min="3329" max="3329" width="20.5703125" style="454" customWidth="1"/>
    <col min="3330" max="3333" width="16" style="454" customWidth="1"/>
    <col min="3334" max="3584" width="7.85546875" style="454"/>
    <col min="3585" max="3585" width="20.5703125" style="454" customWidth="1"/>
    <col min="3586" max="3589" width="16" style="454" customWidth="1"/>
    <col min="3590" max="3840" width="7.85546875" style="454"/>
    <col min="3841" max="3841" width="20.5703125" style="454" customWidth="1"/>
    <col min="3842" max="3845" width="16" style="454" customWidth="1"/>
    <col min="3846" max="4096" width="7.85546875" style="454"/>
    <col min="4097" max="4097" width="20.5703125" style="454" customWidth="1"/>
    <col min="4098" max="4101" width="16" style="454" customWidth="1"/>
    <col min="4102" max="4352" width="7.85546875" style="454"/>
    <col min="4353" max="4353" width="20.5703125" style="454" customWidth="1"/>
    <col min="4354" max="4357" width="16" style="454" customWidth="1"/>
    <col min="4358" max="4608" width="7.85546875" style="454"/>
    <col min="4609" max="4609" width="20.5703125" style="454" customWidth="1"/>
    <col min="4610" max="4613" width="16" style="454" customWidth="1"/>
    <col min="4614" max="4864" width="7.85546875" style="454"/>
    <col min="4865" max="4865" width="20.5703125" style="454" customWidth="1"/>
    <col min="4866" max="4869" width="16" style="454" customWidth="1"/>
    <col min="4870" max="5120" width="7.85546875" style="454"/>
    <col min="5121" max="5121" width="20.5703125" style="454" customWidth="1"/>
    <col min="5122" max="5125" width="16" style="454" customWidth="1"/>
    <col min="5126" max="5376" width="7.85546875" style="454"/>
    <col min="5377" max="5377" width="20.5703125" style="454" customWidth="1"/>
    <col min="5378" max="5381" width="16" style="454" customWidth="1"/>
    <col min="5382" max="5632" width="7.85546875" style="454"/>
    <col min="5633" max="5633" width="20.5703125" style="454" customWidth="1"/>
    <col min="5634" max="5637" width="16" style="454" customWidth="1"/>
    <col min="5638" max="5888" width="7.85546875" style="454"/>
    <col min="5889" max="5889" width="20.5703125" style="454" customWidth="1"/>
    <col min="5890" max="5893" width="16" style="454" customWidth="1"/>
    <col min="5894" max="6144" width="7.85546875" style="454"/>
    <col min="6145" max="6145" width="20.5703125" style="454" customWidth="1"/>
    <col min="6146" max="6149" width="16" style="454" customWidth="1"/>
    <col min="6150" max="6400" width="7.85546875" style="454"/>
    <col min="6401" max="6401" width="20.5703125" style="454" customWidth="1"/>
    <col min="6402" max="6405" width="16" style="454" customWidth="1"/>
    <col min="6406" max="6656" width="7.85546875" style="454"/>
    <col min="6657" max="6657" width="20.5703125" style="454" customWidth="1"/>
    <col min="6658" max="6661" width="16" style="454" customWidth="1"/>
    <col min="6662" max="6912" width="7.85546875" style="454"/>
    <col min="6913" max="6913" width="20.5703125" style="454" customWidth="1"/>
    <col min="6914" max="6917" width="16" style="454" customWidth="1"/>
    <col min="6918" max="7168" width="7.85546875" style="454"/>
    <col min="7169" max="7169" width="20.5703125" style="454" customWidth="1"/>
    <col min="7170" max="7173" width="16" style="454" customWidth="1"/>
    <col min="7174" max="7424" width="7.85546875" style="454"/>
    <col min="7425" max="7425" width="20.5703125" style="454" customWidth="1"/>
    <col min="7426" max="7429" width="16" style="454" customWidth="1"/>
    <col min="7430" max="7680" width="7.85546875" style="454"/>
    <col min="7681" max="7681" width="20.5703125" style="454" customWidth="1"/>
    <col min="7682" max="7685" width="16" style="454" customWidth="1"/>
    <col min="7686" max="7936" width="7.85546875" style="454"/>
    <col min="7937" max="7937" width="20.5703125" style="454" customWidth="1"/>
    <col min="7938" max="7941" width="16" style="454" customWidth="1"/>
    <col min="7942" max="8192" width="7.85546875" style="454"/>
    <col min="8193" max="8193" width="20.5703125" style="454" customWidth="1"/>
    <col min="8194" max="8197" width="16" style="454" customWidth="1"/>
    <col min="8198" max="8448" width="7.85546875" style="454"/>
    <col min="8449" max="8449" width="20.5703125" style="454" customWidth="1"/>
    <col min="8450" max="8453" width="16" style="454" customWidth="1"/>
    <col min="8454" max="8704" width="7.85546875" style="454"/>
    <col min="8705" max="8705" width="20.5703125" style="454" customWidth="1"/>
    <col min="8706" max="8709" width="16" style="454" customWidth="1"/>
    <col min="8710" max="8960" width="7.85546875" style="454"/>
    <col min="8961" max="8961" width="20.5703125" style="454" customWidth="1"/>
    <col min="8962" max="8965" width="16" style="454" customWidth="1"/>
    <col min="8966" max="9216" width="7.85546875" style="454"/>
    <col min="9217" max="9217" width="20.5703125" style="454" customWidth="1"/>
    <col min="9218" max="9221" width="16" style="454" customWidth="1"/>
    <col min="9222" max="9472" width="7.85546875" style="454"/>
    <col min="9473" max="9473" width="20.5703125" style="454" customWidth="1"/>
    <col min="9474" max="9477" width="16" style="454" customWidth="1"/>
    <col min="9478" max="9728" width="7.85546875" style="454"/>
    <col min="9729" max="9729" width="20.5703125" style="454" customWidth="1"/>
    <col min="9730" max="9733" width="16" style="454" customWidth="1"/>
    <col min="9734" max="9984" width="7.85546875" style="454"/>
    <col min="9985" max="9985" width="20.5703125" style="454" customWidth="1"/>
    <col min="9986" max="9989" width="16" style="454" customWidth="1"/>
    <col min="9990" max="10240" width="7.85546875" style="454"/>
    <col min="10241" max="10241" width="20.5703125" style="454" customWidth="1"/>
    <col min="10242" max="10245" width="16" style="454" customWidth="1"/>
    <col min="10246" max="10496" width="7.85546875" style="454"/>
    <col min="10497" max="10497" width="20.5703125" style="454" customWidth="1"/>
    <col min="10498" max="10501" width="16" style="454" customWidth="1"/>
    <col min="10502" max="10752" width="7.85546875" style="454"/>
    <col min="10753" max="10753" width="20.5703125" style="454" customWidth="1"/>
    <col min="10754" max="10757" width="16" style="454" customWidth="1"/>
    <col min="10758" max="11008" width="7.85546875" style="454"/>
    <col min="11009" max="11009" width="20.5703125" style="454" customWidth="1"/>
    <col min="11010" max="11013" width="16" style="454" customWidth="1"/>
    <col min="11014" max="11264" width="7.85546875" style="454"/>
    <col min="11265" max="11265" width="20.5703125" style="454" customWidth="1"/>
    <col min="11266" max="11269" width="16" style="454" customWidth="1"/>
    <col min="11270" max="11520" width="7.85546875" style="454"/>
    <col min="11521" max="11521" width="20.5703125" style="454" customWidth="1"/>
    <col min="11522" max="11525" width="16" style="454" customWidth="1"/>
    <col min="11526" max="11776" width="7.85546875" style="454"/>
    <col min="11777" max="11777" width="20.5703125" style="454" customWidth="1"/>
    <col min="11778" max="11781" width="16" style="454" customWidth="1"/>
    <col min="11782" max="12032" width="7.85546875" style="454"/>
    <col min="12033" max="12033" width="20.5703125" style="454" customWidth="1"/>
    <col min="12034" max="12037" width="16" style="454" customWidth="1"/>
    <col min="12038" max="12288" width="7.85546875" style="454"/>
    <col min="12289" max="12289" width="20.5703125" style="454" customWidth="1"/>
    <col min="12290" max="12293" width="16" style="454" customWidth="1"/>
    <col min="12294" max="12544" width="7.85546875" style="454"/>
    <col min="12545" max="12545" width="20.5703125" style="454" customWidth="1"/>
    <col min="12546" max="12549" width="16" style="454" customWidth="1"/>
    <col min="12550" max="12800" width="7.85546875" style="454"/>
    <col min="12801" max="12801" width="20.5703125" style="454" customWidth="1"/>
    <col min="12802" max="12805" width="16" style="454" customWidth="1"/>
    <col min="12806" max="13056" width="7.85546875" style="454"/>
    <col min="13057" max="13057" width="20.5703125" style="454" customWidth="1"/>
    <col min="13058" max="13061" width="16" style="454" customWidth="1"/>
    <col min="13062" max="13312" width="7.85546875" style="454"/>
    <col min="13313" max="13313" width="20.5703125" style="454" customWidth="1"/>
    <col min="13314" max="13317" width="16" style="454" customWidth="1"/>
    <col min="13318" max="13568" width="7.85546875" style="454"/>
    <col min="13569" max="13569" width="20.5703125" style="454" customWidth="1"/>
    <col min="13570" max="13573" width="16" style="454" customWidth="1"/>
    <col min="13574" max="13824" width="7.85546875" style="454"/>
    <col min="13825" max="13825" width="20.5703125" style="454" customWidth="1"/>
    <col min="13826" max="13829" width="16" style="454" customWidth="1"/>
    <col min="13830" max="14080" width="7.85546875" style="454"/>
    <col min="14081" max="14081" width="20.5703125" style="454" customWidth="1"/>
    <col min="14082" max="14085" width="16" style="454" customWidth="1"/>
    <col min="14086" max="14336" width="7.85546875" style="454"/>
    <col min="14337" max="14337" width="20.5703125" style="454" customWidth="1"/>
    <col min="14338" max="14341" width="16" style="454" customWidth="1"/>
    <col min="14342" max="14592" width="7.85546875" style="454"/>
    <col min="14593" max="14593" width="20.5703125" style="454" customWidth="1"/>
    <col min="14594" max="14597" width="16" style="454" customWidth="1"/>
    <col min="14598" max="14848" width="7.85546875" style="454"/>
    <col min="14849" max="14849" width="20.5703125" style="454" customWidth="1"/>
    <col min="14850" max="14853" width="16" style="454" customWidth="1"/>
    <col min="14854" max="15104" width="7.85546875" style="454"/>
    <col min="15105" max="15105" width="20.5703125" style="454" customWidth="1"/>
    <col min="15106" max="15109" width="16" style="454" customWidth="1"/>
    <col min="15110" max="15360" width="7.85546875" style="454"/>
    <col min="15361" max="15361" width="20.5703125" style="454" customWidth="1"/>
    <col min="15362" max="15365" width="16" style="454" customWidth="1"/>
    <col min="15366" max="15616" width="7.85546875" style="454"/>
    <col min="15617" max="15617" width="20.5703125" style="454" customWidth="1"/>
    <col min="15618" max="15621" width="16" style="454" customWidth="1"/>
    <col min="15622" max="15872" width="7.85546875" style="454"/>
    <col min="15873" max="15873" width="20.5703125" style="454" customWidth="1"/>
    <col min="15874" max="15877" width="16" style="454" customWidth="1"/>
    <col min="15878" max="16128" width="7.85546875" style="454"/>
    <col min="16129" max="16129" width="20.5703125" style="454" customWidth="1"/>
    <col min="16130" max="16133" width="16" style="454" customWidth="1"/>
    <col min="16134" max="16384" width="7.85546875" style="454"/>
  </cols>
  <sheetData>
    <row r="1" spans="1:5" s="453" customFormat="1" ht="37.5" customHeight="1" x14ac:dyDescent="0.25">
      <c r="A1" s="1172" t="s">
        <v>1246</v>
      </c>
      <c r="B1" s="1173"/>
      <c r="C1" s="1173"/>
      <c r="D1" s="1173"/>
      <c r="E1" s="1174"/>
    </row>
    <row r="2" spans="1:5" s="854" customFormat="1" ht="15" customHeight="1" x14ac:dyDescent="0.25">
      <c r="A2" s="843" t="s">
        <v>1</v>
      </c>
      <c r="B2" s="834">
        <v>1996</v>
      </c>
      <c r="C2" s="841">
        <v>2002</v>
      </c>
      <c r="D2" s="834">
        <v>2008</v>
      </c>
      <c r="E2" s="835">
        <v>2014</v>
      </c>
    </row>
    <row r="3" spans="1:5" ht="15" customHeight="1" x14ac:dyDescent="0.25">
      <c r="A3" s="531" t="s">
        <v>7</v>
      </c>
      <c r="B3" s="588">
        <v>164</v>
      </c>
      <c r="C3" s="588">
        <v>164</v>
      </c>
      <c r="D3" s="688">
        <v>215</v>
      </c>
      <c r="E3" s="689">
        <v>215</v>
      </c>
    </row>
    <row r="4" spans="1:5" ht="15" customHeight="1" x14ac:dyDescent="0.25">
      <c r="A4" s="531" t="s">
        <v>10</v>
      </c>
      <c r="B4" s="588">
        <v>923</v>
      </c>
      <c r="C4" s="588">
        <v>923</v>
      </c>
      <c r="D4" s="690">
        <v>923</v>
      </c>
      <c r="E4" s="689">
        <v>923</v>
      </c>
    </row>
    <row r="5" spans="1:5" ht="15" customHeight="1" x14ac:dyDescent="0.25">
      <c r="A5" s="531" t="s">
        <v>14</v>
      </c>
      <c r="B5" s="588">
        <v>347</v>
      </c>
      <c r="C5" s="588">
        <v>347</v>
      </c>
      <c r="D5" s="690">
        <v>347</v>
      </c>
      <c r="E5" s="692">
        <v>277</v>
      </c>
    </row>
    <row r="6" spans="1:5" ht="15" customHeight="1" x14ac:dyDescent="0.25">
      <c r="A6" s="531" t="s">
        <v>17</v>
      </c>
      <c r="B6" s="588">
        <v>204</v>
      </c>
      <c r="C6" s="588">
        <v>204</v>
      </c>
      <c r="D6" s="690">
        <v>204</v>
      </c>
      <c r="E6" s="689">
        <v>204</v>
      </c>
    </row>
    <row r="7" spans="1:5" ht="15" customHeight="1" x14ac:dyDescent="0.25">
      <c r="A7" s="531" t="s">
        <v>135</v>
      </c>
      <c r="B7" s="588">
        <v>596</v>
      </c>
      <c r="C7" s="588"/>
      <c r="D7" s="690"/>
      <c r="E7" s="689" t="s">
        <v>556</v>
      </c>
    </row>
    <row r="8" spans="1:5" ht="15" customHeight="1" x14ac:dyDescent="0.25">
      <c r="A8" s="534" t="s">
        <v>463</v>
      </c>
      <c r="B8" s="588">
        <v>594</v>
      </c>
      <c r="C8" s="691">
        <v>679</v>
      </c>
      <c r="D8" s="688">
        <v>723</v>
      </c>
      <c r="E8" s="692">
        <v>670</v>
      </c>
    </row>
    <row r="9" spans="1:5" ht="15" customHeight="1" x14ac:dyDescent="0.25">
      <c r="A9" s="534" t="s">
        <v>461</v>
      </c>
      <c r="B9" s="588">
        <v>663</v>
      </c>
      <c r="C9" s="691">
        <v>758</v>
      </c>
      <c r="D9" s="688">
        <v>808</v>
      </c>
      <c r="E9" s="692">
        <v>750</v>
      </c>
    </row>
    <row r="10" spans="1:5" ht="15" customHeight="1" x14ac:dyDescent="0.25">
      <c r="A10" s="531" t="s">
        <v>136</v>
      </c>
      <c r="B10" s="588">
        <v>356</v>
      </c>
      <c r="C10" s="588">
        <v>356</v>
      </c>
      <c r="D10" s="690">
        <v>356</v>
      </c>
      <c r="E10" s="692">
        <v>462</v>
      </c>
    </row>
    <row r="11" spans="1:5" ht="15" customHeight="1" x14ac:dyDescent="0.25">
      <c r="A11" s="531" t="s">
        <v>25</v>
      </c>
      <c r="B11" s="588">
        <v>543</v>
      </c>
      <c r="C11" s="588">
        <v>543</v>
      </c>
      <c r="D11" s="688">
        <v>560</v>
      </c>
      <c r="E11" s="692">
        <v>576</v>
      </c>
    </row>
    <row r="12" spans="1:5" ht="15" customHeight="1" x14ac:dyDescent="0.25">
      <c r="A12" s="531" t="s">
        <v>27</v>
      </c>
      <c r="B12" s="588">
        <v>338</v>
      </c>
      <c r="C12" s="588">
        <v>338</v>
      </c>
      <c r="D12" s="690">
        <v>338</v>
      </c>
      <c r="E12" s="689">
        <v>338</v>
      </c>
    </row>
    <row r="13" spans="1:5" ht="15" customHeight="1" x14ac:dyDescent="0.25">
      <c r="A13" s="531" t="s">
        <v>139</v>
      </c>
      <c r="B13" s="588">
        <v>415</v>
      </c>
      <c r="C13" s="691">
        <v>379</v>
      </c>
      <c r="D13" s="688">
        <v>428</v>
      </c>
      <c r="E13" s="689">
        <v>428</v>
      </c>
    </row>
    <row r="14" spans="1:5" ht="15" customHeight="1" x14ac:dyDescent="0.25">
      <c r="A14" s="531" t="s">
        <v>31</v>
      </c>
      <c r="B14" s="588">
        <v>303</v>
      </c>
      <c r="C14" s="588">
        <v>303</v>
      </c>
      <c r="D14" s="690">
        <v>303</v>
      </c>
      <c r="E14" s="689">
        <v>303</v>
      </c>
    </row>
    <row r="15" spans="1:5" ht="15" customHeight="1" x14ac:dyDescent="0.25">
      <c r="A15" s="531" t="s">
        <v>33</v>
      </c>
      <c r="B15" s="588">
        <v>280</v>
      </c>
      <c r="C15" s="588">
        <v>280</v>
      </c>
      <c r="D15" s="690">
        <v>280</v>
      </c>
      <c r="E15" s="689">
        <v>280</v>
      </c>
    </row>
    <row r="16" spans="1:5" ht="15" customHeight="1" x14ac:dyDescent="0.25">
      <c r="A16" s="531" t="s">
        <v>34</v>
      </c>
      <c r="B16" s="588">
        <v>712</v>
      </c>
      <c r="C16" s="688" t="s">
        <v>1626</v>
      </c>
      <c r="D16" s="691" t="s">
        <v>1627</v>
      </c>
      <c r="E16" s="692" t="s">
        <v>1628</v>
      </c>
    </row>
    <row r="17" spans="1:5" ht="15" customHeight="1" x14ac:dyDescent="0.25">
      <c r="A17" s="531" t="s">
        <v>35</v>
      </c>
      <c r="B17" s="588">
        <v>317</v>
      </c>
      <c r="C17" s="691">
        <v>309</v>
      </c>
      <c r="D17" s="690">
        <v>309</v>
      </c>
      <c r="E17" s="689">
        <v>309</v>
      </c>
    </row>
    <row r="18" spans="1:5" ht="15" customHeight="1" x14ac:dyDescent="0.25">
      <c r="A18" s="531" t="s">
        <v>37</v>
      </c>
      <c r="B18" s="588">
        <v>377</v>
      </c>
      <c r="C18" s="691">
        <v>396</v>
      </c>
      <c r="D18" s="690">
        <v>396</v>
      </c>
      <c r="E18" s="692">
        <v>432</v>
      </c>
    </row>
    <row r="19" spans="1:5" ht="15" customHeight="1" x14ac:dyDescent="0.25">
      <c r="A19" s="531" t="s">
        <v>40</v>
      </c>
      <c r="B19" s="588">
        <v>288</v>
      </c>
      <c r="C19" s="588">
        <v>288</v>
      </c>
      <c r="D19" s="690">
        <v>288</v>
      </c>
      <c r="E19" s="689">
        <v>288</v>
      </c>
    </row>
    <row r="20" spans="1:5" ht="15" customHeight="1" x14ac:dyDescent="0.25">
      <c r="A20" s="531" t="s">
        <v>41</v>
      </c>
      <c r="B20" s="588">
        <v>426</v>
      </c>
      <c r="C20" s="588">
        <v>426</v>
      </c>
      <c r="D20" s="690">
        <v>426</v>
      </c>
      <c r="E20" s="689">
        <v>426</v>
      </c>
    </row>
    <row r="21" spans="1:5" ht="15" customHeight="1" x14ac:dyDescent="0.25">
      <c r="A21" s="531" t="s">
        <v>42</v>
      </c>
      <c r="B21" s="588">
        <v>429</v>
      </c>
      <c r="C21" s="588">
        <v>429</v>
      </c>
      <c r="D21" s="690">
        <v>429</v>
      </c>
      <c r="E21" s="689">
        <v>429</v>
      </c>
    </row>
    <row r="22" spans="1:5" ht="15" customHeight="1" x14ac:dyDescent="0.25">
      <c r="A22" s="531" t="s">
        <v>44</v>
      </c>
      <c r="B22" s="588">
        <v>262</v>
      </c>
      <c r="C22" s="588">
        <v>262</v>
      </c>
      <c r="D22" s="690">
        <v>262</v>
      </c>
      <c r="E22" s="689">
        <v>262</v>
      </c>
    </row>
    <row r="23" spans="1:5" ht="15" customHeight="1" x14ac:dyDescent="0.25">
      <c r="A23" s="531" t="s">
        <v>46</v>
      </c>
      <c r="B23" s="588">
        <v>190</v>
      </c>
      <c r="C23" s="691">
        <v>240</v>
      </c>
      <c r="D23" s="690">
        <v>240</v>
      </c>
      <c r="E23" s="689">
        <v>240</v>
      </c>
    </row>
    <row r="24" spans="1:5" ht="15" customHeight="1" x14ac:dyDescent="0.25">
      <c r="A24" s="531" t="s">
        <v>47</v>
      </c>
      <c r="B24" s="588">
        <v>418</v>
      </c>
      <c r="C24" s="691">
        <v>485</v>
      </c>
      <c r="D24" s="690">
        <v>485</v>
      </c>
      <c r="E24" s="689">
        <v>485</v>
      </c>
    </row>
    <row r="25" spans="1:5" ht="15" customHeight="1" x14ac:dyDescent="0.25">
      <c r="A25" s="531" t="s">
        <v>48</v>
      </c>
      <c r="B25" s="588">
        <v>373</v>
      </c>
      <c r="C25" s="691">
        <v>472</v>
      </c>
      <c r="D25" s="688">
        <v>565</v>
      </c>
      <c r="E25" s="692">
        <v>624</v>
      </c>
    </row>
    <row r="26" spans="1:5" ht="15" customHeight="1" x14ac:dyDescent="0.25">
      <c r="A26" s="531" t="s">
        <v>51</v>
      </c>
      <c r="B26" s="464"/>
      <c r="C26" s="668"/>
      <c r="D26" s="690"/>
      <c r="E26" s="689" t="s">
        <v>556</v>
      </c>
    </row>
    <row r="27" spans="1:5" ht="15" customHeight="1" x14ac:dyDescent="0.25">
      <c r="A27" s="534" t="s">
        <v>461</v>
      </c>
      <c r="B27" s="588">
        <v>579</v>
      </c>
      <c r="C27" s="691">
        <v>633</v>
      </c>
      <c r="D27" s="690">
        <v>633</v>
      </c>
      <c r="E27" s="689">
        <v>633</v>
      </c>
    </row>
    <row r="28" spans="1:5" ht="15" customHeight="1" x14ac:dyDescent="0.25">
      <c r="A28" s="531" t="s">
        <v>986</v>
      </c>
      <c r="B28" s="588">
        <v>565</v>
      </c>
      <c r="C28" s="691">
        <v>618</v>
      </c>
      <c r="D28" s="690">
        <v>618</v>
      </c>
      <c r="E28" s="689">
        <v>618</v>
      </c>
    </row>
    <row r="29" spans="1:5" ht="15" customHeight="1" x14ac:dyDescent="0.25">
      <c r="A29" s="531" t="s">
        <v>52</v>
      </c>
      <c r="B29" s="588">
        <v>459</v>
      </c>
      <c r="C29" s="691" t="s">
        <v>1629</v>
      </c>
      <c r="D29" s="688" t="s">
        <v>1630</v>
      </c>
      <c r="E29" s="692">
        <v>492</v>
      </c>
    </row>
    <row r="30" spans="1:5" ht="15" customHeight="1" x14ac:dyDescent="0.25">
      <c r="A30" s="531" t="s">
        <v>55</v>
      </c>
      <c r="B30" s="588">
        <v>532</v>
      </c>
      <c r="C30" s="588">
        <v>532</v>
      </c>
      <c r="D30" s="690">
        <v>532</v>
      </c>
      <c r="E30" s="689">
        <v>532</v>
      </c>
    </row>
    <row r="31" spans="1:5" ht="15" customHeight="1" x14ac:dyDescent="0.25">
      <c r="A31" s="531" t="s">
        <v>56</v>
      </c>
      <c r="B31" s="588">
        <v>120</v>
      </c>
      <c r="C31" s="691">
        <v>170</v>
      </c>
      <c r="D31" s="690">
        <v>170</v>
      </c>
      <c r="E31" s="689">
        <v>170</v>
      </c>
    </row>
    <row r="32" spans="1:5" ht="15" customHeight="1" x14ac:dyDescent="0.25">
      <c r="A32" s="531" t="s">
        <v>57</v>
      </c>
      <c r="B32" s="588">
        <v>292</v>
      </c>
      <c r="C32" s="588">
        <v>292</v>
      </c>
      <c r="D32" s="690">
        <v>292</v>
      </c>
      <c r="E32" s="689">
        <v>292</v>
      </c>
    </row>
    <row r="33" spans="1:5" ht="15" customHeight="1" x14ac:dyDescent="0.25">
      <c r="A33" s="531" t="s">
        <v>58</v>
      </c>
      <c r="B33" s="588">
        <v>425</v>
      </c>
      <c r="C33" s="691">
        <v>507</v>
      </c>
      <c r="D33" s="688">
        <v>472</v>
      </c>
      <c r="E33" s="692">
        <v>510</v>
      </c>
    </row>
    <row r="34" spans="1:5" ht="15" customHeight="1" x14ac:dyDescent="0.25">
      <c r="A34" s="531" t="s">
        <v>59</v>
      </c>
      <c r="B34" s="588">
        <v>364</v>
      </c>
      <c r="C34" s="668">
        <v>364</v>
      </c>
      <c r="D34" s="690">
        <v>364</v>
      </c>
      <c r="E34" s="689">
        <v>364</v>
      </c>
    </row>
    <row r="35" spans="1:5" ht="15" customHeight="1" x14ac:dyDescent="0.25">
      <c r="A35" s="531" t="s">
        <v>60</v>
      </c>
      <c r="B35" s="588">
        <v>348</v>
      </c>
      <c r="C35" s="668">
        <v>348</v>
      </c>
      <c r="D35" s="688">
        <v>383</v>
      </c>
      <c r="E35" s="689">
        <v>383</v>
      </c>
    </row>
    <row r="36" spans="1:5" ht="15" customHeight="1" x14ac:dyDescent="0.25">
      <c r="A36" s="531" t="s">
        <v>61</v>
      </c>
      <c r="B36" s="588">
        <v>550</v>
      </c>
      <c r="C36" s="666">
        <v>625</v>
      </c>
      <c r="D36" s="690">
        <v>625</v>
      </c>
      <c r="E36" s="692">
        <v>675</v>
      </c>
    </row>
    <row r="37" spans="1:5" ht="15" customHeight="1" x14ac:dyDescent="0.25">
      <c r="A37" s="531" t="s">
        <v>62</v>
      </c>
      <c r="B37" s="588">
        <v>424</v>
      </c>
      <c r="C37" s="668">
        <v>424</v>
      </c>
      <c r="D37" s="690">
        <v>424</v>
      </c>
      <c r="E37" s="689">
        <v>424</v>
      </c>
    </row>
    <row r="38" spans="1:5" ht="15" customHeight="1" x14ac:dyDescent="0.25">
      <c r="A38" s="531" t="s">
        <v>63</v>
      </c>
      <c r="B38" s="588">
        <v>389</v>
      </c>
      <c r="C38" s="666">
        <v>389</v>
      </c>
      <c r="D38" s="688">
        <v>447</v>
      </c>
      <c r="E38" s="692">
        <v>380</v>
      </c>
    </row>
    <row r="39" spans="1:5" ht="15" customHeight="1" x14ac:dyDescent="0.25">
      <c r="A39" s="531" t="s">
        <v>65</v>
      </c>
      <c r="B39" s="588">
        <v>577</v>
      </c>
      <c r="C39" s="668">
        <v>577</v>
      </c>
      <c r="D39" s="688">
        <v>691</v>
      </c>
      <c r="E39" s="692">
        <v>789</v>
      </c>
    </row>
    <row r="40" spans="1:5" ht="15" customHeight="1" x14ac:dyDescent="0.25">
      <c r="A40" s="531" t="s">
        <v>66</v>
      </c>
      <c r="B40" s="588">
        <v>272</v>
      </c>
      <c r="C40" s="668">
        <v>272</v>
      </c>
      <c r="D40" s="690">
        <v>272</v>
      </c>
      <c r="E40" s="689">
        <v>272</v>
      </c>
    </row>
    <row r="41" spans="1:5" ht="15" customHeight="1" x14ac:dyDescent="0.25">
      <c r="A41" s="531" t="s">
        <v>67</v>
      </c>
      <c r="B41" s="588">
        <v>431</v>
      </c>
      <c r="C41" s="666">
        <v>477</v>
      </c>
      <c r="D41" s="690">
        <v>477</v>
      </c>
      <c r="E41" s="689">
        <v>477</v>
      </c>
    </row>
    <row r="42" spans="1:5" ht="15" customHeight="1" x14ac:dyDescent="0.25">
      <c r="A42" s="531" t="s">
        <v>69</v>
      </c>
      <c r="B42" s="588">
        <v>341</v>
      </c>
      <c r="C42" s="666">
        <v>373</v>
      </c>
      <c r="D42" s="688">
        <v>410</v>
      </c>
      <c r="E42" s="692">
        <v>465</v>
      </c>
    </row>
    <row r="43" spans="1:5" ht="15" customHeight="1" x14ac:dyDescent="0.25">
      <c r="A43" s="531" t="s">
        <v>70</v>
      </c>
      <c r="B43" s="588">
        <v>307</v>
      </c>
      <c r="C43" s="666">
        <v>292</v>
      </c>
      <c r="D43" s="690">
        <v>292</v>
      </c>
      <c r="E43" s="689">
        <v>292</v>
      </c>
    </row>
    <row r="44" spans="1:5" ht="15" customHeight="1" x14ac:dyDescent="0.25">
      <c r="A44" s="531" t="s">
        <v>71</v>
      </c>
      <c r="B44" s="588">
        <v>460</v>
      </c>
      <c r="C44" s="666">
        <v>503</v>
      </c>
      <c r="D44" s="688">
        <v>514</v>
      </c>
      <c r="E44" s="692">
        <v>506</v>
      </c>
    </row>
    <row r="45" spans="1:5" ht="15" customHeight="1" x14ac:dyDescent="0.25">
      <c r="A45" s="726" t="s">
        <v>72</v>
      </c>
      <c r="B45" s="588">
        <v>403</v>
      </c>
      <c r="C45" s="668">
        <v>403</v>
      </c>
      <c r="D45" s="690">
        <v>403</v>
      </c>
      <c r="E45" s="692">
        <v>403</v>
      </c>
    </row>
    <row r="46" spans="1:5" ht="15" customHeight="1" thickBot="1" x14ac:dyDescent="0.3">
      <c r="A46" s="531"/>
      <c r="B46" s="588"/>
      <c r="C46" s="668"/>
      <c r="D46" s="690"/>
      <c r="E46" s="692"/>
    </row>
    <row r="47" spans="1:5" s="453" customFormat="1" ht="37.5" customHeight="1" x14ac:dyDescent="0.25">
      <c r="A47" s="1172" t="s">
        <v>1246</v>
      </c>
      <c r="B47" s="1173"/>
      <c r="C47" s="1173"/>
      <c r="D47" s="1173"/>
      <c r="E47" s="1174"/>
    </row>
    <row r="48" spans="1:5" s="854" customFormat="1" ht="15" customHeight="1" x14ac:dyDescent="0.25">
      <c r="A48" s="843" t="s">
        <v>1</v>
      </c>
      <c r="B48" s="984">
        <v>1996</v>
      </c>
      <c r="C48" s="841">
        <v>2002</v>
      </c>
      <c r="D48" s="984">
        <v>2008</v>
      </c>
      <c r="E48" s="985">
        <v>2014</v>
      </c>
    </row>
    <row r="49" spans="1:5" ht="15" customHeight="1" x14ac:dyDescent="0.25">
      <c r="A49" s="531" t="s">
        <v>74</v>
      </c>
      <c r="B49" s="588">
        <v>554</v>
      </c>
      <c r="C49" s="668">
        <v>554</v>
      </c>
      <c r="D49" s="690">
        <v>554</v>
      </c>
      <c r="E49" s="692">
        <v>554</v>
      </c>
    </row>
    <row r="50" spans="1:5" ht="15" customHeight="1" x14ac:dyDescent="0.25">
      <c r="A50" s="531" t="s">
        <v>75</v>
      </c>
      <c r="B50" s="588">
        <v>200</v>
      </c>
      <c r="C50" s="666">
        <v>204</v>
      </c>
      <c r="D50" s="688">
        <v>263</v>
      </c>
      <c r="E50" s="692">
        <v>274</v>
      </c>
    </row>
    <row r="51" spans="1:5" ht="15" customHeight="1" x14ac:dyDescent="0.25">
      <c r="A51" s="531" t="s">
        <v>76</v>
      </c>
      <c r="B51" s="588">
        <v>430</v>
      </c>
      <c r="C51" s="668">
        <v>483</v>
      </c>
      <c r="D51" s="688">
        <v>539</v>
      </c>
      <c r="E51" s="692">
        <v>599</v>
      </c>
    </row>
    <row r="52" spans="1:5" ht="15" customHeight="1" x14ac:dyDescent="0.25">
      <c r="A52" s="531" t="s">
        <v>78</v>
      </c>
      <c r="B52" s="588">
        <v>185</v>
      </c>
      <c r="C52" s="666" t="s">
        <v>1631</v>
      </c>
      <c r="D52" s="668" t="s">
        <v>1632</v>
      </c>
      <c r="E52" s="693" t="s">
        <v>1632</v>
      </c>
    </row>
    <row r="53" spans="1:5" ht="15" customHeight="1" x14ac:dyDescent="0.25">
      <c r="A53" s="531" t="s">
        <v>79</v>
      </c>
      <c r="B53" s="588">
        <v>188</v>
      </c>
      <c r="C53" s="666">
        <v>208</v>
      </c>
      <c r="D53" s="688">
        <v>244</v>
      </c>
      <c r="E53" s="692">
        <v>277</v>
      </c>
    </row>
    <row r="54" spans="1:5" ht="15" customHeight="1" x14ac:dyDescent="0.25">
      <c r="A54" s="531" t="s">
        <v>80</v>
      </c>
      <c r="B54" s="588">
        <v>426</v>
      </c>
      <c r="C54" s="666">
        <v>474</v>
      </c>
      <c r="D54" s="688">
        <v>498</v>
      </c>
      <c r="E54" s="689">
        <v>498</v>
      </c>
    </row>
    <row r="55" spans="1:5" ht="15" customHeight="1" x14ac:dyDescent="0.25">
      <c r="A55" s="531" t="s">
        <v>81</v>
      </c>
      <c r="B55" s="588">
        <v>597</v>
      </c>
      <c r="C55" s="666">
        <v>638</v>
      </c>
      <c r="D55" s="688">
        <v>640</v>
      </c>
      <c r="E55" s="689">
        <v>640</v>
      </c>
    </row>
    <row r="56" spans="1:5" ht="15" customHeight="1" x14ac:dyDescent="0.25">
      <c r="A56" s="531" t="s">
        <v>83</v>
      </c>
      <c r="B56" s="588">
        <v>291</v>
      </c>
      <c r="C56" s="666">
        <v>320</v>
      </c>
      <c r="D56" s="690">
        <v>320</v>
      </c>
      <c r="E56" s="689">
        <v>320</v>
      </c>
    </row>
    <row r="57" spans="1:5" s="453" customFormat="1" ht="15" customHeight="1" x14ac:dyDescent="0.25">
      <c r="A57" s="531" t="s">
        <v>85</v>
      </c>
      <c r="B57" s="588">
        <v>546</v>
      </c>
      <c r="C57" s="668">
        <v>546</v>
      </c>
      <c r="D57" s="688">
        <v>562</v>
      </c>
      <c r="E57" s="692">
        <v>478</v>
      </c>
    </row>
    <row r="58" spans="1:5" s="465" customFormat="1" ht="15" customHeight="1" x14ac:dyDescent="0.25">
      <c r="A58" s="531" t="s">
        <v>87</v>
      </c>
      <c r="B58" s="588">
        <v>253</v>
      </c>
      <c r="C58" s="666">
        <v>453</v>
      </c>
      <c r="D58" s="688">
        <v>340</v>
      </c>
      <c r="E58" s="689">
        <v>340</v>
      </c>
    </row>
    <row r="59" spans="1:5" ht="15" customHeight="1" x14ac:dyDescent="0.25">
      <c r="A59" s="531" t="s">
        <v>88</v>
      </c>
      <c r="B59" s="588">
        <v>518</v>
      </c>
      <c r="C59" s="668"/>
      <c r="D59" s="690"/>
      <c r="E59" s="692" t="s">
        <v>556</v>
      </c>
    </row>
    <row r="60" spans="1:5" ht="15" customHeight="1" x14ac:dyDescent="0.25">
      <c r="A60" s="534" t="s">
        <v>984</v>
      </c>
      <c r="B60" s="588" t="s">
        <v>9</v>
      </c>
      <c r="C60" s="666">
        <v>628</v>
      </c>
      <c r="D60" s="690">
        <v>628</v>
      </c>
      <c r="E60" s="692">
        <v>608</v>
      </c>
    </row>
    <row r="61" spans="1:5" ht="15" customHeight="1" x14ac:dyDescent="0.25">
      <c r="A61" s="534" t="s">
        <v>985</v>
      </c>
      <c r="B61" s="588" t="s">
        <v>9</v>
      </c>
      <c r="C61" s="666">
        <v>673</v>
      </c>
      <c r="D61" s="690">
        <v>673</v>
      </c>
      <c r="E61" s="692">
        <v>653</v>
      </c>
    </row>
    <row r="62" spans="1:5" ht="36" x14ac:dyDescent="0.25">
      <c r="A62" s="534" t="s">
        <v>555</v>
      </c>
      <c r="B62" s="588" t="s">
        <v>9</v>
      </c>
      <c r="C62" s="694" t="s">
        <v>1633</v>
      </c>
      <c r="D62" s="694" t="s">
        <v>1633</v>
      </c>
      <c r="E62" s="695" t="s">
        <v>1633</v>
      </c>
    </row>
    <row r="63" spans="1:5" ht="15" customHeight="1" x14ac:dyDescent="0.25">
      <c r="A63" s="552" t="s">
        <v>89</v>
      </c>
      <c r="B63" s="640">
        <v>360</v>
      </c>
      <c r="C63" s="694">
        <v>340</v>
      </c>
      <c r="D63" s="690">
        <v>340</v>
      </c>
      <c r="E63" s="692">
        <v>616</v>
      </c>
    </row>
    <row r="64" spans="1:5" ht="15" customHeight="1" x14ac:dyDescent="0.25">
      <c r="A64" s="592" t="s">
        <v>1634</v>
      </c>
      <c r="B64" s="696">
        <f>AVERAGE(B3:B7,B10:B25,B28:B45,B49:B59,B63)</f>
        <v>393.49019607843138</v>
      </c>
      <c r="C64" s="697">
        <f>AVERAGE(C3:C8,C10:C15,570,C17:C25,C28,459,C30:C45,C49:C51,185,C53:C60,C63)</f>
        <v>412.76470588235293</v>
      </c>
      <c r="D64" s="697">
        <f>AVERAGE(D3:D8,D10:D15,570,D17:D25,D28,459,D30:D45,D49:D51,185,D53:D60,D63)</f>
        <v>423.62745098039215</v>
      </c>
      <c r="E64" s="698">
        <f>AVERAGE(E3:E8,E10:E15,570,E17:E25,E28,459,E30:E45,E49:E51,185,E53:E60,E63)</f>
        <v>434.13725490196077</v>
      </c>
    </row>
    <row r="65" spans="1:5" ht="15" customHeight="1" x14ac:dyDescent="0.25">
      <c r="A65" s="595" t="s">
        <v>1635</v>
      </c>
      <c r="B65" s="699">
        <f>MEDIAN(B3:B7,B10:B25,B28:B45,B49:B59,B63)</f>
        <v>377</v>
      </c>
      <c r="C65" s="699">
        <f>MEDIAN(C3:C8,C10:C15,570,C17:C25,C28,459,C30:C45,C49:C51,185,C53:C60,C63)</f>
        <v>396</v>
      </c>
      <c r="D65" s="699">
        <f t="shared" ref="D65:E65" si="0">MEDIAN(D3:D8,D10:D15,570,D17:D25,D28,459,D30:D45,D49:D51,185,D53:D60,D63)</f>
        <v>410</v>
      </c>
      <c r="E65" s="700">
        <f t="shared" si="0"/>
        <v>428</v>
      </c>
    </row>
    <row r="66" spans="1:5" ht="12.75" customHeight="1" x14ac:dyDescent="0.25">
      <c r="A66" s="1255" t="s">
        <v>770</v>
      </c>
      <c r="B66" s="1256"/>
      <c r="C66" s="1307"/>
      <c r="D66" s="1307"/>
      <c r="E66" s="1307"/>
    </row>
    <row r="67" spans="1:5" ht="12" customHeight="1" x14ac:dyDescent="0.25">
      <c r="A67" s="455"/>
      <c r="B67" s="462"/>
      <c r="C67" s="462"/>
    </row>
    <row r="68" spans="1:5" x14ac:dyDescent="0.25">
      <c r="A68" s="455"/>
      <c r="B68" s="462"/>
      <c r="C68" s="462"/>
    </row>
    <row r="69" spans="1:5" x14ac:dyDescent="0.25">
      <c r="A69" s="455"/>
      <c r="B69" s="462"/>
      <c r="C69" s="462"/>
    </row>
    <row r="70" spans="1:5" x14ac:dyDescent="0.25">
      <c r="A70" s="455"/>
      <c r="B70" s="462"/>
      <c r="C70" s="462"/>
    </row>
  </sheetData>
  <customSheetViews>
    <customSheetView guid="{CDACE462-E102-46FB-B7AD-F64470052348}">
      <selection sqref="A1:E1"/>
      <pageMargins left="0.7" right="0.7" top="0.75" bottom="0.75" header="0.3" footer="0.3"/>
      <pageSetup orientation="portrait" r:id="rId1"/>
      <headerFooter alignWithMargins="0"/>
    </customSheetView>
    <customSheetView guid="{637755B1-4BDF-461E-9042-7506CE7F45C7}">
      <selection activeCell="L9" sqref="L9"/>
      <pageMargins left="0.7" right="0.7" top="0.75" bottom="0.75" header="0.3" footer="0.3"/>
      <pageSetup orientation="portrait" r:id="rId2"/>
      <headerFooter alignWithMargins="0"/>
    </customSheetView>
  </customSheetViews>
  <mergeCells count="3">
    <mergeCell ref="A1:E1"/>
    <mergeCell ref="A47:E47"/>
    <mergeCell ref="A66:E66"/>
  </mergeCells>
  <pageMargins left="0.7" right="0.7" top="0.75" bottom="0.75" header="0.3" footer="0.3"/>
  <pageSetup scale="98" orientation="portrait" r:id="rId3"/>
  <headerFooter alignWithMargins="0"/>
  <rowBreaks count="1" manualBreakCount="1">
    <brk id="46" max="16383" man="1"/>
  </rowBreaks>
  <drawing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14"/>
  <sheetViews>
    <sheetView zoomScaleNormal="100" workbookViewId="0">
      <selection activeCell="H28" sqref="H28"/>
    </sheetView>
  </sheetViews>
  <sheetFormatPr defaultRowHeight="15" x14ac:dyDescent="0.25"/>
  <cols>
    <col min="1" max="1" width="22.140625" style="498" customWidth="1"/>
    <col min="2" max="3" width="17" style="498" customWidth="1"/>
    <col min="4" max="4" width="17" style="250" customWidth="1"/>
    <col min="5" max="5" width="16.28515625" style="250" customWidth="1"/>
    <col min="6" max="16" width="9.140625" style="495"/>
    <col min="17" max="16384" width="9.140625" style="250"/>
  </cols>
  <sheetData>
    <row r="1" spans="1:5" s="250" customFormat="1" ht="37.5" customHeight="1" x14ac:dyDescent="0.25">
      <c r="A1" s="1312" t="s">
        <v>827</v>
      </c>
      <c r="B1" s="1313"/>
      <c r="C1" s="1313"/>
      <c r="D1" s="1313"/>
      <c r="E1" s="1314"/>
    </row>
    <row r="2" spans="1:5" s="856" customFormat="1" ht="15" customHeight="1" x14ac:dyDescent="0.25">
      <c r="A2" s="855" t="s">
        <v>1</v>
      </c>
      <c r="B2" s="358">
        <v>1996</v>
      </c>
      <c r="C2" s="358">
        <v>2002</v>
      </c>
      <c r="D2" s="359">
        <v>2008</v>
      </c>
      <c r="E2" s="360">
        <v>2014</v>
      </c>
    </row>
    <row r="3" spans="1:5" s="250" customFormat="1" x14ac:dyDescent="0.25">
      <c r="A3" s="701" t="s">
        <v>7</v>
      </c>
      <c r="B3" s="702">
        <v>12</v>
      </c>
      <c r="C3" s="703">
        <v>3</v>
      </c>
      <c r="D3" s="702">
        <v>3</v>
      </c>
      <c r="E3" s="704">
        <v>3</v>
      </c>
    </row>
    <row r="4" spans="1:5" s="250" customFormat="1" x14ac:dyDescent="0.25">
      <c r="A4" s="705" t="s">
        <v>10</v>
      </c>
      <c r="B4" s="706">
        <v>36</v>
      </c>
      <c r="C4" s="707" t="s">
        <v>2048</v>
      </c>
      <c r="D4" s="706" t="s">
        <v>2049</v>
      </c>
      <c r="E4" s="708" t="s">
        <v>2049</v>
      </c>
    </row>
    <row r="5" spans="1:5" s="250" customFormat="1" x14ac:dyDescent="0.25">
      <c r="A5" s="705" t="s">
        <v>14</v>
      </c>
      <c r="B5" s="706">
        <v>24</v>
      </c>
      <c r="C5" s="707" t="s">
        <v>608</v>
      </c>
      <c r="D5" s="706" t="s">
        <v>608</v>
      </c>
      <c r="E5" s="708" t="s">
        <v>608</v>
      </c>
    </row>
    <row r="6" spans="1:5" s="250" customFormat="1" x14ac:dyDescent="0.25">
      <c r="A6" s="705" t="s">
        <v>17</v>
      </c>
      <c r="B6" s="706" t="s">
        <v>608</v>
      </c>
      <c r="C6" s="707" t="s">
        <v>1691</v>
      </c>
      <c r="D6" s="706" t="s">
        <v>1691</v>
      </c>
      <c r="E6" s="708" t="s">
        <v>1691</v>
      </c>
    </row>
    <row r="7" spans="1:5" s="250" customFormat="1" x14ac:dyDescent="0.25">
      <c r="A7" s="705" t="s">
        <v>135</v>
      </c>
      <c r="B7" s="706" t="s">
        <v>2050</v>
      </c>
      <c r="C7" s="707" t="s">
        <v>2051</v>
      </c>
      <c r="D7" s="706" t="s">
        <v>2052</v>
      </c>
      <c r="E7" s="709" t="s">
        <v>2053</v>
      </c>
    </row>
    <row r="8" spans="1:5" s="250" customFormat="1" x14ac:dyDescent="0.25">
      <c r="A8" s="705" t="s">
        <v>2054</v>
      </c>
      <c r="B8" s="706">
        <v>12</v>
      </c>
      <c r="C8" s="707" t="s">
        <v>2055</v>
      </c>
      <c r="D8" s="706" t="s">
        <v>2056</v>
      </c>
      <c r="E8" s="708" t="s">
        <v>2056</v>
      </c>
    </row>
    <row r="9" spans="1:5" s="250" customFormat="1" x14ac:dyDescent="0.25">
      <c r="A9" s="705" t="s">
        <v>25</v>
      </c>
      <c r="B9" s="706" t="s">
        <v>1153</v>
      </c>
      <c r="C9" s="706" t="s">
        <v>1153</v>
      </c>
      <c r="D9" s="706" t="s">
        <v>1153</v>
      </c>
      <c r="E9" s="708" t="s">
        <v>1166</v>
      </c>
    </row>
    <row r="10" spans="1:5" s="250" customFormat="1" x14ac:dyDescent="0.25">
      <c r="A10" s="705" t="s">
        <v>27</v>
      </c>
      <c r="B10" s="706" t="s">
        <v>828</v>
      </c>
      <c r="C10" s="706" t="s">
        <v>828</v>
      </c>
      <c r="D10" s="707">
        <v>12</v>
      </c>
      <c r="E10" s="709" t="s">
        <v>1188</v>
      </c>
    </row>
    <row r="11" spans="1:5" s="250" customFormat="1" x14ac:dyDescent="0.25">
      <c r="A11" s="705" t="s">
        <v>139</v>
      </c>
      <c r="B11" s="706">
        <v>36</v>
      </c>
      <c r="C11" s="707">
        <v>12</v>
      </c>
      <c r="D11" s="706">
        <v>12</v>
      </c>
      <c r="E11" s="708">
        <v>12</v>
      </c>
    </row>
    <row r="12" spans="1:5" s="250" customFormat="1" x14ac:dyDescent="0.25">
      <c r="A12" s="705" t="s">
        <v>31</v>
      </c>
      <c r="B12" s="706">
        <v>36</v>
      </c>
      <c r="C12" s="707" t="s">
        <v>1189</v>
      </c>
      <c r="D12" s="706" t="s">
        <v>1190</v>
      </c>
      <c r="E12" s="709" t="s">
        <v>2057</v>
      </c>
    </row>
    <row r="13" spans="1:5" s="250" customFormat="1" x14ac:dyDescent="0.25">
      <c r="A13" s="705" t="s">
        <v>33</v>
      </c>
      <c r="B13" s="706">
        <v>36</v>
      </c>
      <c r="C13" s="707" t="s">
        <v>1637</v>
      </c>
      <c r="D13" s="707" t="s">
        <v>2058</v>
      </c>
      <c r="E13" s="708" t="s">
        <v>2059</v>
      </c>
    </row>
    <row r="14" spans="1:5" s="250" customFormat="1" x14ac:dyDescent="0.25">
      <c r="A14" s="705" t="s">
        <v>34</v>
      </c>
      <c r="B14" s="706">
        <v>36</v>
      </c>
      <c r="C14" s="707">
        <v>6</v>
      </c>
      <c r="D14" s="707" t="s">
        <v>1191</v>
      </c>
      <c r="E14" s="708" t="s">
        <v>2034</v>
      </c>
    </row>
    <row r="15" spans="1:5" s="250" customFormat="1" x14ac:dyDescent="0.25">
      <c r="A15" s="705" t="s">
        <v>35</v>
      </c>
      <c r="B15" s="706">
        <v>36</v>
      </c>
      <c r="C15" s="707" t="s">
        <v>608</v>
      </c>
      <c r="D15" s="706" t="s">
        <v>608</v>
      </c>
      <c r="E15" s="708" t="s">
        <v>608</v>
      </c>
    </row>
    <row r="16" spans="1:5" s="250" customFormat="1" x14ac:dyDescent="0.25">
      <c r="A16" s="705" t="s">
        <v>829</v>
      </c>
      <c r="B16" s="706" t="s">
        <v>1638</v>
      </c>
      <c r="C16" s="707">
        <v>12</v>
      </c>
      <c r="D16" s="707" t="s">
        <v>1192</v>
      </c>
      <c r="E16" s="708" t="s">
        <v>1193</v>
      </c>
    </row>
    <row r="17" spans="1:5" s="250" customFormat="1" x14ac:dyDescent="0.25">
      <c r="A17" s="705" t="s">
        <v>40</v>
      </c>
      <c r="B17" s="706" t="s">
        <v>1194</v>
      </c>
      <c r="C17" s="707">
        <v>3</v>
      </c>
      <c r="D17" s="706">
        <v>3</v>
      </c>
      <c r="E17" s="708">
        <v>3</v>
      </c>
    </row>
    <row r="18" spans="1:5" s="250" customFormat="1" x14ac:dyDescent="0.25">
      <c r="A18" s="705" t="s">
        <v>41</v>
      </c>
      <c r="B18" s="706">
        <v>3</v>
      </c>
      <c r="C18" s="707" t="s">
        <v>1639</v>
      </c>
      <c r="D18" s="706" t="s">
        <v>1449</v>
      </c>
      <c r="E18" s="708" t="s">
        <v>1449</v>
      </c>
    </row>
    <row r="19" spans="1:5" s="250" customFormat="1" x14ac:dyDescent="0.25">
      <c r="A19" s="705" t="s">
        <v>42</v>
      </c>
      <c r="B19" s="706">
        <v>36</v>
      </c>
      <c r="C19" s="707">
        <v>12</v>
      </c>
      <c r="D19" s="707" t="s">
        <v>1640</v>
      </c>
      <c r="E19" s="709" t="s">
        <v>1641</v>
      </c>
    </row>
    <row r="20" spans="1:5" s="250" customFormat="1" x14ac:dyDescent="0.25">
      <c r="A20" s="705" t="s">
        <v>44</v>
      </c>
      <c r="B20" s="706">
        <v>36</v>
      </c>
      <c r="C20" s="707" t="s">
        <v>1195</v>
      </c>
      <c r="D20" s="706" t="s">
        <v>1196</v>
      </c>
      <c r="E20" s="709" t="s">
        <v>2060</v>
      </c>
    </row>
    <row r="21" spans="1:5" s="250" customFormat="1" x14ac:dyDescent="0.25">
      <c r="A21" s="705" t="s">
        <v>46</v>
      </c>
      <c r="B21" s="706">
        <v>12</v>
      </c>
      <c r="C21" s="707" t="s">
        <v>1195</v>
      </c>
      <c r="D21" s="707" t="s">
        <v>608</v>
      </c>
      <c r="E21" s="708" t="s">
        <v>608</v>
      </c>
    </row>
    <row r="22" spans="1:5" s="250" customFormat="1" x14ac:dyDescent="0.25">
      <c r="A22" s="705" t="s">
        <v>47</v>
      </c>
      <c r="B22" s="706">
        <v>36</v>
      </c>
      <c r="C22" s="707" t="s">
        <v>1195</v>
      </c>
      <c r="D22" s="706" t="s">
        <v>1196</v>
      </c>
      <c r="E22" s="708" t="s">
        <v>1196</v>
      </c>
    </row>
    <row r="23" spans="1:5" s="250" customFormat="1" x14ac:dyDescent="0.25">
      <c r="A23" s="705" t="s">
        <v>48</v>
      </c>
      <c r="B23" s="706">
        <v>36</v>
      </c>
      <c r="C23" s="707" t="s">
        <v>1642</v>
      </c>
      <c r="D23" s="706" t="s">
        <v>1450</v>
      </c>
      <c r="E23" s="709" t="s">
        <v>2080</v>
      </c>
    </row>
    <row r="24" spans="1:5" s="250" customFormat="1" x14ac:dyDescent="0.25">
      <c r="A24" s="705" t="s">
        <v>51</v>
      </c>
      <c r="B24" s="706"/>
      <c r="C24" s="706"/>
      <c r="D24" s="706"/>
      <c r="E24" s="708"/>
    </row>
    <row r="25" spans="1:5" s="250" customFormat="1" x14ac:dyDescent="0.25">
      <c r="A25" s="710" t="s">
        <v>1643</v>
      </c>
      <c r="B25" s="706" t="s">
        <v>9</v>
      </c>
      <c r="C25" s="706" t="s">
        <v>9</v>
      </c>
      <c r="D25" s="706" t="s">
        <v>9</v>
      </c>
      <c r="E25" s="708" t="s">
        <v>9</v>
      </c>
    </row>
    <row r="26" spans="1:5" s="250" customFormat="1" x14ac:dyDescent="0.25">
      <c r="A26" s="710" t="s">
        <v>463</v>
      </c>
      <c r="B26" s="706" t="s">
        <v>1451</v>
      </c>
      <c r="C26" s="706" t="s">
        <v>1451</v>
      </c>
      <c r="D26" s="706" t="s">
        <v>1451</v>
      </c>
      <c r="E26" s="708" t="s">
        <v>1451</v>
      </c>
    </row>
    <row r="27" spans="1:5" s="250" customFormat="1" x14ac:dyDescent="0.25">
      <c r="A27" s="705" t="s">
        <v>52</v>
      </c>
      <c r="B27" s="706" t="s">
        <v>608</v>
      </c>
      <c r="C27" s="707">
        <v>3</v>
      </c>
      <c r="D27" s="707" t="s">
        <v>1644</v>
      </c>
      <c r="E27" s="709" t="s">
        <v>1645</v>
      </c>
    </row>
    <row r="28" spans="1:5" s="250" customFormat="1" x14ac:dyDescent="0.25">
      <c r="A28" s="705" t="s">
        <v>55</v>
      </c>
      <c r="B28" s="706">
        <v>36</v>
      </c>
      <c r="C28" s="707">
        <v>12</v>
      </c>
      <c r="D28" s="707" t="s">
        <v>2081</v>
      </c>
      <c r="E28" s="709" t="s">
        <v>1637</v>
      </c>
    </row>
    <row r="29" spans="1:5" s="250" customFormat="1" x14ac:dyDescent="0.25">
      <c r="A29" s="705" t="s">
        <v>56</v>
      </c>
      <c r="B29" s="706">
        <v>36</v>
      </c>
      <c r="C29" s="707" t="s">
        <v>1188</v>
      </c>
      <c r="D29" s="706" t="s">
        <v>1196</v>
      </c>
      <c r="E29" s="708" t="s">
        <v>1196</v>
      </c>
    </row>
    <row r="30" spans="1:5" s="250" customFormat="1" x14ac:dyDescent="0.25">
      <c r="A30" s="705" t="s">
        <v>57</v>
      </c>
      <c r="B30" s="706">
        <v>36</v>
      </c>
      <c r="C30" s="707">
        <v>12</v>
      </c>
      <c r="D30" s="706">
        <v>12</v>
      </c>
      <c r="E30" s="708">
        <v>12</v>
      </c>
    </row>
    <row r="31" spans="1:5" s="250" customFormat="1" x14ac:dyDescent="0.25">
      <c r="A31" s="705" t="s">
        <v>58</v>
      </c>
      <c r="B31" s="706">
        <v>12</v>
      </c>
      <c r="C31" s="707" t="s">
        <v>608</v>
      </c>
      <c r="D31" s="707" t="s">
        <v>2082</v>
      </c>
      <c r="E31" s="708" t="s">
        <v>2083</v>
      </c>
    </row>
    <row r="32" spans="1:5" s="250" customFormat="1" x14ac:dyDescent="0.25">
      <c r="A32" s="705" t="s">
        <v>59</v>
      </c>
      <c r="B32" s="706">
        <v>12</v>
      </c>
      <c r="C32" s="706"/>
      <c r="D32" s="706"/>
      <c r="E32" s="709"/>
    </row>
    <row r="33" spans="1:16" x14ac:dyDescent="0.25">
      <c r="A33" s="711" t="s">
        <v>609</v>
      </c>
      <c r="B33" s="706" t="s">
        <v>9</v>
      </c>
      <c r="C33" s="707" t="s">
        <v>1646</v>
      </c>
      <c r="D33" s="706" t="s">
        <v>1647</v>
      </c>
      <c r="E33" s="709" t="s">
        <v>1648</v>
      </c>
      <c r="F33" s="250"/>
      <c r="G33" s="250"/>
      <c r="H33" s="250"/>
      <c r="I33" s="250"/>
      <c r="J33" s="250"/>
      <c r="K33" s="250"/>
      <c r="L33" s="250"/>
      <c r="M33" s="250"/>
      <c r="N33" s="250"/>
      <c r="O33" s="250"/>
      <c r="P33" s="250"/>
    </row>
    <row r="34" spans="1:16" ht="25.5" x14ac:dyDescent="0.25">
      <c r="A34" s="711" t="s">
        <v>1652</v>
      </c>
      <c r="B34" s="706" t="s">
        <v>9</v>
      </c>
      <c r="C34" s="707" t="s">
        <v>2084</v>
      </c>
      <c r="D34" s="706" t="s">
        <v>2085</v>
      </c>
      <c r="E34" s="709" t="s">
        <v>1650</v>
      </c>
      <c r="F34" s="250"/>
      <c r="G34" s="250"/>
      <c r="H34" s="250"/>
      <c r="I34" s="250"/>
      <c r="J34" s="250"/>
      <c r="K34" s="250"/>
      <c r="L34" s="250"/>
      <c r="M34" s="250"/>
      <c r="N34" s="250"/>
      <c r="O34" s="250"/>
      <c r="P34" s="250"/>
    </row>
    <row r="35" spans="1:16" x14ac:dyDescent="0.25">
      <c r="A35" s="705" t="s">
        <v>60</v>
      </c>
      <c r="B35" s="706">
        <v>36</v>
      </c>
      <c r="C35" s="707">
        <v>12</v>
      </c>
      <c r="D35" s="707" t="s">
        <v>2058</v>
      </c>
      <c r="E35" s="708" t="s">
        <v>2086</v>
      </c>
      <c r="F35" s="250"/>
      <c r="G35" s="250"/>
      <c r="H35" s="250"/>
      <c r="I35" s="250"/>
      <c r="J35" s="250"/>
      <c r="K35" s="250"/>
      <c r="L35" s="250"/>
      <c r="M35" s="250"/>
      <c r="N35" s="250"/>
      <c r="O35" s="250"/>
      <c r="P35" s="250"/>
    </row>
    <row r="36" spans="1:16" x14ac:dyDescent="0.25">
      <c r="A36" s="705" t="s">
        <v>61</v>
      </c>
      <c r="B36" s="706"/>
      <c r="C36" s="706"/>
      <c r="D36" s="706"/>
      <c r="E36" s="708"/>
      <c r="F36" s="250"/>
      <c r="G36" s="250"/>
      <c r="H36" s="250"/>
      <c r="I36" s="250"/>
      <c r="J36" s="250"/>
      <c r="K36" s="250"/>
      <c r="L36" s="250"/>
      <c r="M36" s="250"/>
      <c r="N36" s="250"/>
      <c r="O36" s="250"/>
      <c r="P36" s="250"/>
    </row>
    <row r="37" spans="1:16" ht="24" x14ac:dyDescent="0.25">
      <c r="A37" s="711" t="s">
        <v>830</v>
      </c>
      <c r="B37" s="706" t="s">
        <v>9</v>
      </c>
      <c r="C37" s="707" t="s">
        <v>2087</v>
      </c>
      <c r="D37" s="707" t="s">
        <v>2088</v>
      </c>
      <c r="E37" s="708" t="s">
        <v>2089</v>
      </c>
      <c r="F37" s="250"/>
      <c r="G37" s="250"/>
      <c r="H37" s="250"/>
      <c r="I37" s="250"/>
      <c r="J37" s="250"/>
      <c r="K37" s="250"/>
      <c r="L37" s="250"/>
      <c r="M37" s="250"/>
      <c r="N37" s="250"/>
      <c r="O37" s="250"/>
      <c r="P37" s="250"/>
    </row>
    <row r="38" spans="1:16" ht="25.5" x14ac:dyDescent="0.25">
      <c r="A38" s="711" t="s">
        <v>1653</v>
      </c>
      <c r="B38" s="706" t="s">
        <v>9</v>
      </c>
      <c r="C38" s="706" t="s">
        <v>9</v>
      </c>
      <c r="D38" s="706" t="s">
        <v>9</v>
      </c>
      <c r="E38" s="708" t="s">
        <v>9</v>
      </c>
      <c r="F38" s="250"/>
      <c r="G38" s="250"/>
      <c r="H38" s="250"/>
      <c r="I38" s="250"/>
      <c r="J38" s="250"/>
      <c r="K38" s="250"/>
      <c r="L38" s="250"/>
      <c r="M38" s="250"/>
      <c r="N38" s="250"/>
      <c r="O38" s="250"/>
      <c r="P38" s="250"/>
    </row>
    <row r="39" spans="1:16" ht="15" customHeight="1" x14ac:dyDescent="0.25">
      <c r="A39" s="705" t="s">
        <v>62</v>
      </c>
      <c r="B39" s="706" t="s">
        <v>1197</v>
      </c>
      <c r="C39" s="707">
        <v>3</v>
      </c>
      <c r="D39" s="706">
        <v>3</v>
      </c>
      <c r="E39" s="708">
        <v>3</v>
      </c>
      <c r="F39" s="250"/>
      <c r="G39" s="250"/>
      <c r="H39" s="250"/>
      <c r="I39" s="250"/>
      <c r="J39" s="250"/>
      <c r="K39" s="250"/>
      <c r="L39" s="250"/>
      <c r="M39" s="250"/>
      <c r="N39" s="250"/>
      <c r="O39" s="250"/>
      <c r="P39" s="250"/>
    </row>
    <row r="40" spans="1:16" x14ac:dyDescent="0.25">
      <c r="A40" s="705" t="s">
        <v>63</v>
      </c>
      <c r="B40" s="706">
        <v>36</v>
      </c>
      <c r="C40" s="707" t="s">
        <v>1188</v>
      </c>
      <c r="D40" s="706" t="s">
        <v>1198</v>
      </c>
      <c r="E40" s="712" t="s">
        <v>608</v>
      </c>
      <c r="F40" s="250"/>
      <c r="G40" s="250"/>
      <c r="H40" s="250"/>
      <c r="I40" s="250"/>
      <c r="J40" s="250"/>
      <c r="K40" s="250"/>
      <c r="L40" s="250"/>
      <c r="M40" s="250"/>
      <c r="N40" s="250"/>
      <c r="O40" s="250"/>
      <c r="P40" s="250"/>
    </row>
    <row r="41" spans="1:16" x14ac:dyDescent="0.25">
      <c r="A41" s="705" t="s">
        <v>65</v>
      </c>
      <c r="B41" s="706">
        <v>36</v>
      </c>
      <c r="C41" s="707" t="s">
        <v>2090</v>
      </c>
      <c r="D41" s="706" t="s">
        <v>2091</v>
      </c>
      <c r="E41" s="708" t="s">
        <v>2091</v>
      </c>
      <c r="F41" s="250"/>
      <c r="G41" s="250"/>
      <c r="H41" s="250"/>
      <c r="I41" s="250"/>
      <c r="J41" s="250"/>
      <c r="K41" s="250"/>
      <c r="L41" s="250"/>
      <c r="M41" s="250"/>
      <c r="N41" s="250"/>
      <c r="O41" s="250"/>
      <c r="P41" s="250"/>
    </row>
    <row r="42" spans="1:16" x14ac:dyDescent="0.25">
      <c r="A42" s="705" t="s">
        <v>66</v>
      </c>
      <c r="B42" s="706" t="s">
        <v>2092</v>
      </c>
      <c r="C42" s="707" t="s">
        <v>1188</v>
      </c>
      <c r="D42" s="706" t="s">
        <v>1196</v>
      </c>
      <c r="E42" s="708" t="s">
        <v>1196</v>
      </c>
      <c r="F42" s="250"/>
      <c r="G42" s="250"/>
      <c r="H42" s="250"/>
      <c r="I42" s="250"/>
      <c r="J42" s="250"/>
      <c r="K42" s="250"/>
      <c r="L42" s="250"/>
      <c r="M42" s="250"/>
      <c r="N42" s="250"/>
      <c r="O42" s="250"/>
      <c r="P42" s="250"/>
    </row>
    <row r="43" spans="1:16" x14ac:dyDescent="0.25">
      <c r="A43" s="705" t="s">
        <v>67</v>
      </c>
      <c r="B43" s="706">
        <v>24</v>
      </c>
      <c r="C43" s="707">
        <v>4</v>
      </c>
      <c r="D43" s="706">
        <v>4</v>
      </c>
      <c r="E43" s="713">
        <v>2</v>
      </c>
      <c r="F43" s="250"/>
      <c r="G43" s="250"/>
      <c r="H43" s="250"/>
      <c r="I43" s="250"/>
      <c r="J43" s="250"/>
      <c r="K43" s="250"/>
      <c r="L43" s="250"/>
      <c r="M43" s="250"/>
      <c r="N43" s="250"/>
      <c r="O43" s="250"/>
      <c r="P43" s="250"/>
    </row>
    <row r="44" spans="1:16" ht="15.75" thickBot="1" x14ac:dyDescent="0.3">
      <c r="A44" s="705"/>
      <c r="B44" s="706"/>
      <c r="C44" s="707"/>
      <c r="D44" s="706"/>
      <c r="E44" s="713"/>
      <c r="F44" s="250"/>
      <c r="G44" s="250"/>
      <c r="H44" s="250"/>
      <c r="I44" s="250"/>
      <c r="J44" s="250"/>
      <c r="K44" s="250"/>
      <c r="L44" s="250"/>
      <c r="M44" s="250"/>
      <c r="N44" s="250"/>
      <c r="O44" s="250"/>
      <c r="P44" s="250"/>
    </row>
    <row r="45" spans="1:16" ht="37.5" customHeight="1" x14ac:dyDescent="0.25">
      <c r="A45" s="1312" t="s">
        <v>827</v>
      </c>
      <c r="B45" s="1313"/>
      <c r="C45" s="1313"/>
      <c r="D45" s="1313"/>
      <c r="E45" s="1314"/>
      <c r="F45" s="250"/>
      <c r="G45" s="250"/>
      <c r="H45" s="250"/>
      <c r="I45" s="250"/>
      <c r="J45" s="250"/>
      <c r="K45" s="250"/>
      <c r="L45" s="250"/>
      <c r="M45" s="250"/>
      <c r="N45" s="250"/>
      <c r="O45" s="250"/>
      <c r="P45" s="250"/>
    </row>
    <row r="46" spans="1:16" ht="15" customHeight="1" x14ac:dyDescent="0.25">
      <c r="A46" s="855" t="s">
        <v>1</v>
      </c>
      <c r="B46" s="358">
        <v>1996</v>
      </c>
      <c r="C46" s="358">
        <v>2002</v>
      </c>
      <c r="D46" s="359">
        <v>2008</v>
      </c>
      <c r="E46" s="360">
        <v>2014</v>
      </c>
      <c r="F46" s="250"/>
      <c r="G46" s="250"/>
      <c r="H46" s="250"/>
      <c r="I46" s="250"/>
      <c r="J46" s="250"/>
      <c r="K46" s="250"/>
      <c r="L46" s="250"/>
      <c r="M46" s="250"/>
      <c r="N46" s="250"/>
      <c r="O46" s="250"/>
      <c r="P46" s="250"/>
    </row>
    <row r="47" spans="1:16" x14ac:dyDescent="0.25">
      <c r="A47" s="705" t="s">
        <v>69</v>
      </c>
      <c r="B47" s="706">
        <v>12</v>
      </c>
      <c r="C47" s="706">
        <v>12</v>
      </c>
      <c r="D47" s="706">
        <v>12</v>
      </c>
      <c r="E47" s="708">
        <v>12</v>
      </c>
      <c r="F47" s="250"/>
      <c r="G47" s="250"/>
      <c r="H47" s="250"/>
      <c r="I47" s="250"/>
      <c r="J47" s="250"/>
      <c r="K47" s="250"/>
      <c r="L47" s="250"/>
      <c r="M47" s="250"/>
      <c r="N47" s="250"/>
      <c r="O47" s="250"/>
      <c r="P47" s="250"/>
    </row>
    <row r="48" spans="1:16" x14ac:dyDescent="0.25">
      <c r="A48" s="705" t="s">
        <v>70</v>
      </c>
      <c r="B48" s="706">
        <v>12</v>
      </c>
      <c r="C48" s="707" t="s">
        <v>1200</v>
      </c>
      <c r="D48" s="707" t="s">
        <v>1201</v>
      </c>
      <c r="E48" s="708" t="s">
        <v>1202</v>
      </c>
      <c r="F48" s="250"/>
      <c r="G48" s="250"/>
      <c r="H48" s="250"/>
      <c r="I48" s="250"/>
      <c r="J48" s="250"/>
      <c r="K48" s="250"/>
      <c r="L48" s="250"/>
      <c r="M48" s="250"/>
      <c r="N48" s="250"/>
      <c r="O48" s="250"/>
      <c r="P48" s="250"/>
    </row>
    <row r="49" spans="1:16" x14ac:dyDescent="0.25">
      <c r="A49" s="705" t="s">
        <v>71</v>
      </c>
      <c r="B49" s="706">
        <v>3</v>
      </c>
      <c r="C49" s="706">
        <v>3</v>
      </c>
      <c r="D49" s="707">
        <v>6</v>
      </c>
      <c r="E49" s="714">
        <v>6</v>
      </c>
      <c r="F49" s="250"/>
      <c r="G49" s="250"/>
      <c r="H49" s="250"/>
      <c r="I49" s="250"/>
      <c r="J49" s="250"/>
      <c r="K49" s="250"/>
      <c r="L49" s="250"/>
      <c r="M49" s="250"/>
      <c r="N49" s="250"/>
      <c r="O49" s="250"/>
      <c r="P49" s="250"/>
    </row>
    <row r="50" spans="1:16" x14ac:dyDescent="0.25">
      <c r="A50" s="705" t="s">
        <v>72</v>
      </c>
      <c r="B50" s="706">
        <v>36</v>
      </c>
      <c r="C50" s="707" t="s">
        <v>1188</v>
      </c>
      <c r="D50" s="706" t="s">
        <v>1196</v>
      </c>
      <c r="E50" s="708" t="s">
        <v>1196</v>
      </c>
      <c r="F50" s="250"/>
      <c r="G50" s="250"/>
      <c r="H50" s="250"/>
      <c r="I50" s="250"/>
      <c r="J50" s="250"/>
      <c r="K50" s="250"/>
      <c r="L50" s="250"/>
      <c r="M50" s="250"/>
      <c r="N50" s="250"/>
      <c r="O50" s="250"/>
      <c r="P50" s="250"/>
    </row>
    <row r="51" spans="1:16" x14ac:dyDescent="0.25">
      <c r="A51" s="705" t="s">
        <v>74</v>
      </c>
      <c r="B51" s="706">
        <v>36</v>
      </c>
      <c r="C51" s="707">
        <v>12</v>
      </c>
      <c r="D51" s="706">
        <v>12</v>
      </c>
      <c r="E51" s="708">
        <v>12</v>
      </c>
      <c r="F51" s="250"/>
      <c r="G51" s="250"/>
      <c r="H51" s="250"/>
      <c r="I51" s="250"/>
      <c r="J51" s="250"/>
      <c r="K51" s="250"/>
      <c r="L51" s="250"/>
      <c r="M51" s="250"/>
      <c r="N51" s="250"/>
      <c r="O51" s="250"/>
      <c r="P51" s="250"/>
    </row>
    <row r="52" spans="1:16" x14ac:dyDescent="0.25">
      <c r="A52" s="705" t="s">
        <v>75</v>
      </c>
      <c r="B52" s="706">
        <v>36</v>
      </c>
      <c r="C52" s="707" t="s">
        <v>2093</v>
      </c>
      <c r="D52" s="706"/>
      <c r="E52" s="708"/>
      <c r="F52" s="250"/>
      <c r="G52" s="250"/>
      <c r="H52" s="250"/>
      <c r="I52" s="250"/>
      <c r="J52" s="250"/>
      <c r="K52" s="250"/>
      <c r="L52" s="250"/>
      <c r="M52" s="250"/>
      <c r="N52" s="250"/>
      <c r="O52" s="250"/>
      <c r="P52" s="250"/>
    </row>
    <row r="53" spans="1:16" x14ac:dyDescent="0.25">
      <c r="A53" s="711" t="s">
        <v>831</v>
      </c>
      <c r="B53" s="706" t="s">
        <v>9</v>
      </c>
      <c r="C53" s="706" t="s">
        <v>9</v>
      </c>
      <c r="D53" s="707" t="s">
        <v>2094</v>
      </c>
      <c r="E53" s="708" t="s">
        <v>9</v>
      </c>
      <c r="F53" s="250"/>
      <c r="G53" s="250"/>
      <c r="H53" s="250"/>
      <c r="I53" s="250"/>
      <c r="J53" s="250"/>
      <c r="K53" s="250"/>
      <c r="L53" s="250"/>
      <c r="M53" s="250"/>
      <c r="N53" s="250"/>
      <c r="O53" s="250"/>
      <c r="P53" s="250"/>
    </row>
    <row r="54" spans="1:16" x14ac:dyDescent="0.25">
      <c r="A54" s="711" t="s">
        <v>1654</v>
      </c>
      <c r="B54" s="706" t="s">
        <v>9</v>
      </c>
      <c r="C54" s="706" t="s">
        <v>9</v>
      </c>
      <c r="D54" s="706" t="s">
        <v>9</v>
      </c>
      <c r="E54" s="708" t="s">
        <v>9</v>
      </c>
      <c r="F54" s="250"/>
      <c r="G54" s="250"/>
      <c r="H54" s="250"/>
      <c r="I54" s="250"/>
      <c r="J54" s="250"/>
      <c r="K54" s="250"/>
      <c r="L54" s="250"/>
      <c r="M54" s="250"/>
      <c r="N54" s="250"/>
      <c r="O54" s="250"/>
      <c r="P54" s="250"/>
    </row>
    <row r="55" spans="1:16" x14ac:dyDescent="0.25">
      <c r="A55" s="711" t="s">
        <v>610</v>
      </c>
      <c r="B55" s="706" t="s">
        <v>9</v>
      </c>
      <c r="C55" s="706" t="s">
        <v>9</v>
      </c>
      <c r="D55" s="706" t="s">
        <v>9</v>
      </c>
      <c r="E55" s="709" t="s">
        <v>2094</v>
      </c>
      <c r="F55" s="250"/>
      <c r="G55" s="250"/>
      <c r="H55" s="250"/>
      <c r="I55" s="250"/>
      <c r="J55" s="250"/>
      <c r="K55" s="250"/>
      <c r="L55" s="250"/>
      <c r="M55" s="250"/>
      <c r="N55" s="250"/>
      <c r="O55" s="250"/>
      <c r="P55" s="250"/>
    </row>
    <row r="56" spans="1:16" x14ac:dyDescent="0.25">
      <c r="A56" s="711" t="s">
        <v>1655</v>
      </c>
      <c r="B56" s="706" t="s">
        <v>9</v>
      </c>
      <c r="C56" s="706" t="s">
        <v>9</v>
      </c>
      <c r="D56" s="706" t="s">
        <v>9</v>
      </c>
      <c r="E56" s="708" t="s">
        <v>9</v>
      </c>
      <c r="F56" s="250"/>
      <c r="G56" s="250"/>
      <c r="H56" s="250"/>
      <c r="I56" s="250"/>
      <c r="J56" s="250"/>
      <c r="K56" s="250"/>
      <c r="L56" s="250"/>
      <c r="M56" s="250"/>
      <c r="N56" s="250"/>
      <c r="O56" s="250"/>
      <c r="P56" s="250"/>
    </row>
    <row r="57" spans="1:16" x14ac:dyDescent="0.25">
      <c r="A57" s="705" t="s">
        <v>76</v>
      </c>
      <c r="B57" s="706">
        <v>12</v>
      </c>
      <c r="C57" s="707">
        <v>3</v>
      </c>
      <c r="D57" s="706">
        <v>3</v>
      </c>
      <c r="E57" s="708">
        <v>3</v>
      </c>
      <c r="F57" s="250"/>
      <c r="G57" s="250"/>
      <c r="H57" s="250"/>
      <c r="I57" s="250"/>
      <c r="J57" s="250"/>
      <c r="K57" s="250"/>
      <c r="L57" s="250"/>
      <c r="M57" s="250"/>
      <c r="N57" s="250"/>
      <c r="O57" s="250"/>
      <c r="P57" s="250"/>
    </row>
    <row r="58" spans="1:16" x14ac:dyDescent="0.25">
      <c r="A58" s="705" t="s">
        <v>78</v>
      </c>
      <c r="B58" s="706">
        <v>12</v>
      </c>
      <c r="C58" s="707">
        <v>4</v>
      </c>
      <c r="D58" s="706">
        <v>4</v>
      </c>
      <c r="E58" s="709">
        <v>12</v>
      </c>
      <c r="F58" s="250"/>
      <c r="G58" s="250"/>
      <c r="H58" s="250"/>
      <c r="I58" s="250"/>
      <c r="J58" s="250"/>
      <c r="K58" s="250"/>
      <c r="L58" s="250"/>
      <c r="M58" s="250"/>
      <c r="N58" s="250"/>
      <c r="O58" s="250"/>
      <c r="P58" s="250"/>
    </row>
    <row r="59" spans="1:16" x14ac:dyDescent="0.25">
      <c r="A59" s="705" t="s">
        <v>79</v>
      </c>
      <c r="B59" s="706">
        <v>36</v>
      </c>
      <c r="C59" s="707">
        <v>12</v>
      </c>
      <c r="D59" s="706">
        <v>12</v>
      </c>
      <c r="E59" s="708">
        <v>12</v>
      </c>
      <c r="F59" s="250"/>
      <c r="G59" s="250"/>
      <c r="H59" s="250"/>
      <c r="I59" s="250"/>
      <c r="J59" s="250"/>
      <c r="K59" s="250"/>
      <c r="L59" s="250"/>
      <c r="M59" s="250"/>
      <c r="N59" s="250"/>
      <c r="O59" s="250"/>
      <c r="P59" s="250"/>
    </row>
    <row r="60" spans="1:16" x14ac:dyDescent="0.25">
      <c r="A60" s="705" t="s">
        <v>80</v>
      </c>
      <c r="B60" s="706" t="s">
        <v>608</v>
      </c>
      <c r="C60" s="706" t="s">
        <v>608</v>
      </c>
      <c r="D60" s="706" t="s">
        <v>608</v>
      </c>
      <c r="E60" s="708" t="s">
        <v>608</v>
      </c>
      <c r="F60" s="250"/>
      <c r="G60" s="250"/>
      <c r="H60" s="250"/>
      <c r="I60" s="250"/>
      <c r="J60" s="250"/>
      <c r="K60" s="250"/>
      <c r="L60" s="250"/>
      <c r="M60" s="250"/>
      <c r="N60" s="250"/>
      <c r="O60" s="250"/>
      <c r="P60" s="250"/>
    </row>
    <row r="61" spans="1:16" x14ac:dyDescent="0.25">
      <c r="A61" s="705" t="s">
        <v>81</v>
      </c>
      <c r="B61" s="706" t="s">
        <v>2095</v>
      </c>
      <c r="C61" s="707" t="s">
        <v>2096</v>
      </c>
      <c r="D61" s="706" t="s">
        <v>2097</v>
      </c>
      <c r="E61" s="708" t="s">
        <v>2097</v>
      </c>
      <c r="F61" s="250"/>
      <c r="G61" s="250"/>
      <c r="H61" s="250"/>
      <c r="I61" s="250"/>
      <c r="J61" s="250"/>
      <c r="K61" s="250"/>
      <c r="L61" s="250"/>
      <c r="M61" s="250"/>
      <c r="N61" s="250"/>
      <c r="O61" s="250"/>
      <c r="P61" s="250"/>
    </row>
    <row r="62" spans="1:16" x14ac:dyDescent="0.25">
      <c r="A62" s="705" t="s">
        <v>83</v>
      </c>
      <c r="B62" s="706">
        <v>36</v>
      </c>
      <c r="C62" s="706"/>
      <c r="D62" s="707"/>
      <c r="E62" s="708"/>
      <c r="F62" s="250"/>
      <c r="G62" s="250"/>
      <c r="H62" s="250"/>
      <c r="I62" s="250"/>
      <c r="J62" s="250"/>
      <c r="K62" s="250"/>
      <c r="L62" s="250"/>
      <c r="M62" s="250"/>
      <c r="N62" s="250"/>
      <c r="O62" s="250"/>
      <c r="P62" s="250"/>
    </row>
    <row r="63" spans="1:16" x14ac:dyDescent="0.25">
      <c r="A63" s="711" t="s">
        <v>445</v>
      </c>
      <c r="B63" s="706" t="s">
        <v>9</v>
      </c>
      <c r="C63" s="707" t="s">
        <v>2098</v>
      </c>
      <c r="D63" s="707" t="s">
        <v>2099</v>
      </c>
      <c r="E63" s="708" t="s">
        <v>2100</v>
      </c>
      <c r="F63" s="250"/>
      <c r="G63" s="250"/>
      <c r="H63" s="250"/>
      <c r="I63" s="250"/>
      <c r="J63" s="250"/>
      <c r="K63" s="250"/>
      <c r="L63" s="250"/>
      <c r="M63" s="250"/>
      <c r="N63" s="250"/>
      <c r="O63" s="250"/>
      <c r="P63" s="250"/>
    </row>
    <row r="64" spans="1:16" x14ac:dyDescent="0.25">
      <c r="A64" s="711" t="s">
        <v>1656</v>
      </c>
      <c r="B64" s="706" t="s">
        <v>9</v>
      </c>
      <c r="C64" s="706" t="s">
        <v>9</v>
      </c>
      <c r="D64" s="706" t="s">
        <v>9</v>
      </c>
      <c r="E64" s="708" t="s">
        <v>9</v>
      </c>
      <c r="F64" s="250"/>
      <c r="G64" s="250"/>
      <c r="H64" s="250"/>
      <c r="I64" s="250"/>
      <c r="J64" s="250"/>
      <c r="K64" s="250"/>
      <c r="L64" s="250"/>
      <c r="M64" s="250"/>
      <c r="N64" s="250"/>
      <c r="O64" s="250"/>
      <c r="P64" s="250"/>
    </row>
    <row r="65" spans="1:16" x14ac:dyDescent="0.25">
      <c r="A65" s="705" t="s">
        <v>85</v>
      </c>
      <c r="B65" s="706">
        <v>36</v>
      </c>
      <c r="C65" s="707" t="s">
        <v>1201</v>
      </c>
      <c r="D65" s="706" t="s">
        <v>1202</v>
      </c>
      <c r="E65" s="709" t="s">
        <v>1188</v>
      </c>
      <c r="F65" s="250"/>
      <c r="G65" s="250"/>
      <c r="H65" s="250"/>
      <c r="I65" s="250"/>
      <c r="J65" s="250"/>
      <c r="K65" s="250"/>
      <c r="L65" s="250"/>
      <c r="M65" s="250"/>
      <c r="N65" s="250"/>
      <c r="O65" s="250"/>
      <c r="P65" s="250"/>
    </row>
    <row r="66" spans="1:16" x14ac:dyDescent="0.25">
      <c r="A66" s="705" t="s">
        <v>87</v>
      </c>
      <c r="B66" s="706">
        <v>36</v>
      </c>
      <c r="C66" s="707" t="s">
        <v>2101</v>
      </c>
      <c r="D66" s="707" t="s">
        <v>2102</v>
      </c>
      <c r="E66" s="708" t="s">
        <v>2103</v>
      </c>
      <c r="F66" s="250"/>
      <c r="G66" s="250"/>
      <c r="H66" s="250"/>
      <c r="I66" s="250"/>
      <c r="J66" s="250"/>
      <c r="K66" s="250"/>
      <c r="L66" s="250"/>
      <c r="M66" s="250"/>
      <c r="N66" s="250"/>
      <c r="O66" s="250"/>
      <c r="P66" s="250"/>
    </row>
    <row r="67" spans="1:16" x14ac:dyDescent="0.25">
      <c r="A67" s="705" t="s">
        <v>88</v>
      </c>
      <c r="B67" s="706">
        <v>12</v>
      </c>
      <c r="C67" s="707">
        <v>3</v>
      </c>
      <c r="D67" s="706">
        <v>3</v>
      </c>
      <c r="E67" s="715">
        <v>2</v>
      </c>
      <c r="F67" s="250"/>
      <c r="G67" s="250"/>
      <c r="H67" s="250"/>
      <c r="I67" s="250"/>
      <c r="J67" s="250"/>
      <c r="K67" s="250"/>
      <c r="L67" s="250"/>
      <c r="M67" s="250"/>
      <c r="N67" s="250"/>
      <c r="O67" s="250"/>
      <c r="P67" s="250"/>
    </row>
    <row r="68" spans="1:16" x14ac:dyDescent="0.25">
      <c r="A68" s="716" t="s">
        <v>89</v>
      </c>
      <c r="B68" s="717">
        <v>12</v>
      </c>
      <c r="C68" s="718" t="s">
        <v>1200</v>
      </c>
      <c r="D68" s="717" t="s">
        <v>1203</v>
      </c>
      <c r="E68" s="719" t="s">
        <v>1199</v>
      </c>
      <c r="F68" s="250"/>
      <c r="G68" s="250"/>
      <c r="H68" s="250"/>
      <c r="I68" s="250"/>
      <c r="J68" s="250"/>
      <c r="K68" s="250"/>
      <c r="L68" s="250"/>
      <c r="M68" s="250"/>
      <c r="N68" s="250"/>
      <c r="O68" s="250"/>
      <c r="P68" s="250"/>
    </row>
    <row r="69" spans="1:16" ht="15" customHeight="1" x14ac:dyDescent="0.25">
      <c r="A69" s="1315" t="s">
        <v>832</v>
      </c>
      <c r="B69" s="1316"/>
      <c r="C69" s="1316"/>
      <c r="D69" s="496"/>
      <c r="E69" s="496"/>
      <c r="F69" s="250"/>
      <c r="G69" s="250"/>
      <c r="H69" s="250"/>
      <c r="I69" s="250"/>
      <c r="J69" s="250"/>
      <c r="K69" s="250"/>
      <c r="L69" s="250"/>
      <c r="M69" s="250"/>
      <c r="N69" s="250"/>
      <c r="O69" s="250"/>
      <c r="P69" s="250"/>
    </row>
    <row r="72" spans="1:16" x14ac:dyDescent="0.25">
      <c r="A72" s="497"/>
      <c r="D72" s="498"/>
      <c r="E72" s="498"/>
      <c r="F72" s="250"/>
      <c r="G72" s="250"/>
      <c r="H72" s="250"/>
      <c r="I72" s="250"/>
      <c r="J72" s="250"/>
      <c r="K72" s="250"/>
      <c r="L72" s="250"/>
      <c r="M72" s="250"/>
      <c r="N72" s="250"/>
      <c r="O72" s="250"/>
      <c r="P72" s="250"/>
    </row>
    <row r="73" spans="1:16" x14ac:dyDescent="0.25">
      <c r="D73" s="498"/>
      <c r="E73" s="498"/>
      <c r="F73" s="250"/>
      <c r="G73" s="250"/>
      <c r="H73" s="250"/>
      <c r="I73" s="250"/>
      <c r="J73" s="250"/>
      <c r="K73" s="250"/>
      <c r="L73" s="250"/>
      <c r="M73" s="250"/>
      <c r="N73" s="250"/>
      <c r="O73" s="250"/>
      <c r="P73" s="250"/>
    </row>
    <row r="74" spans="1:16" x14ac:dyDescent="0.25">
      <c r="D74" s="498"/>
      <c r="E74" s="498"/>
      <c r="F74" s="250"/>
      <c r="G74" s="250"/>
      <c r="H74" s="250"/>
      <c r="I74" s="250"/>
      <c r="J74" s="250"/>
      <c r="K74" s="250"/>
      <c r="L74" s="250"/>
      <c r="M74" s="250"/>
      <c r="N74" s="250"/>
      <c r="O74" s="250"/>
      <c r="P74" s="250"/>
    </row>
    <row r="75" spans="1:16" x14ac:dyDescent="0.25">
      <c r="D75" s="498"/>
      <c r="E75" s="498"/>
      <c r="F75" s="250"/>
      <c r="G75" s="250"/>
      <c r="H75" s="250"/>
      <c r="I75" s="250"/>
      <c r="J75" s="250"/>
      <c r="K75" s="250"/>
      <c r="L75" s="250"/>
      <c r="M75" s="250"/>
      <c r="N75" s="250"/>
      <c r="O75" s="250"/>
      <c r="P75" s="250"/>
    </row>
    <row r="76" spans="1:16" x14ac:dyDescent="0.25">
      <c r="D76" s="498"/>
      <c r="E76" s="498"/>
      <c r="F76" s="250"/>
      <c r="G76" s="250"/>
      <c r="H76" s="250"/>
      <c r="I76" s="250"/>
      <c r="J76" s="250"/>
      <c r="K76" s="250"/>
      <c r="L76" s="250"/>
      <c r="M76" s="250"/>
      <c r="N76" s="250"/>
      <c r="O76" s="250"/>
      <c r="P76" s="250"/>
    </row>
    <row r="77" spans="1:16" x14ac:dyDescent="0.25">
      <c r="D77" s="498"/>
      <c r="E77" s="498"/>
      <c r="F77" s="250"/>
      <c r="G77" s="250"/>
      <c r="H77" s="250"/>
      <c r="I77" s="250"/>
      <c r="J77" s="250"/>
      <c r="K77" s="250"/>
      <c r="L77" s="250"/>
      <c r="M77" s="250"/>
      <c r="N77" s="250"/>
      <c r="O77" s="250"/>
      <c r="P77" s="250"/>
    </row>
    <row r="78" spans="1:16" x14ac:dyDescent="0.25">
      <c r="D78" s="498"/>
      <c r="E78" s="498"/>
      <c r="F78" s="250"/>
      <c r="G78" s="250"/>
      <c r="H78" s="250"/>
      <c r="I78" s="250"/>
      <c r="J78" s="250"/>
      <c r="K78" s="250"/>
      <c r="L78" s="250"/>
      <c r="M78" s="250"/>
      <c r="N78" s="250"/>
      <c r="O78" s="250"/>
      <c r="P78" s="250"/>
    </row>
    <row r="79" spans="1:16" x14ac:dyDescent="0.25">
      <c r="D79" s="498"/>
      <c r="E79" s="498"/>
      <c r="F79" s="250"/>
      <c r="G79" s="250"/>
      <c r="H79" s="250"/>
      <c r="I79" s="250"/>
      <c r="J79" s="250"/>
      <c r="K79" s="250"/>
      <c r="L79" s="250"/>
      <c r="M79" s="250"/>
      <c r="N79" s="250"/>
      <c r="O79" s="250"/>
      <c r="P79" s="250"/>
    </row>
    <row r="80" spans="1:16" x14ac:dyDescent="0.25">
      <c r="D80" s="498"/>
      <c r="E80" s="498"/>
      <c r="F80" s="250"/>
      <c r="G80" s="250"/>
      <c r="H80" s="250"/>
      <c r="I80" s="250"/>
      <c r="J80" s="250"/>
      <c r="K80" s="250"/>
      <c r="L80" s="250"/>
      <c r="M80" s="250"/>
      <c r="N80" s="250"/>
      <c r="O80" s="250"/>
      <c r="P80" s="250"/>
    </row>
    <row r="81" spans="1:16" x14ac:dyDescent="0.25">
      <c r="D81" s="498"/>
      <c r="E81" s="498"/>
      <c r="F81" s="250"/>
      <c r="G81" s="250"/>
      <c r="H81" s="250"/>
      <c r="I81" s="250"/>
      <c r="J81" s="250"/>
      <c r="K81" s="250"/>
      <c r="L81" s="250"/>
      <c r="M81" s="250"/>
      <c r="N81" s="250"/>
      <c r="O81" s="250"/>
      <c r="P81" s="250"/>
    </row>
    <row r="82" spans="1:16" x14ac:dyDescent="0.25">
      <c r="A82" s="250"/>
      <c r="B82" s="250"/>
      <c r="C82" s="250"/>
      <c r="D82" s="498"/>
      <c r="E82" s="498"/>
      <c r="F82" s="250"/>
      <c r="G82" s="250"/>
      <c r="H82" s="250"/>
      <c r="I82" s="250"/>
      <c r="J82" s="250"/>
      <c r="K82" s="250"/>
      <c r="L82" s="250"/>
      <c r="M82" s="250"/>
      <c r="N82" s="250"/>
      <c r="O82" s="250"/>
      <c r="P82" s="250"/>
    </row>
    <row r="83" spans="1:16" x14ac:dyDescent="0.25">
      <c r="A83" s="250"/>
      <c r="B83" s="250"/>
      <c r="C83" s="250"/>
      <c r="D83" s="498"/>
      <c r="E83" s="498"/>
      <c r="F83" s="250"/>
      <c r="G83" s="250"/>
      <c r="H83" s="250"/>
      <c r="I83" s="250"/>
      <c r="J83" s="250"/>
      <c r="K83" s="250"/>
      <c r="L83" s="250"/>
      <c r="M83" s="250"/>
      <c r="N83" s="250"/>
      <c r="O83" s="250"/>
      <c r="P83" s="250"/>
    </row>
    <row r="84" spans="1:16" x14ac:dyDescent="0.25">
      <c r="A84" s="250"/>
      <c r="B84" s="250"/>
      <c r="C84" s="250"/>
      <c r="D84" s="498"/>
      <c r="E84" s="498"/>
      <c r="F84" s="250"/>
      <c r="G84" s="250"/>
      <c r="H84" s="250"/>
      <c r="I84" s="250"/>
      <c r="J84" s="250"/>
      <c r="K84" s="250"/>
      <c r="L84" s="250"/>
      <c r="M84" s="250"/>
      <c r="N84" s="250"/>
      <c r="O84" s="250"/>
      <c r="P84" s="250"/>
    </row>
    <row r="85" spans="1:16" x14ac:dyDescent="0.25">
      <c r="A85" s="250"/>
      <c r="B85" s="250"/>
      <c r="C85" s="250"/>
      <c r="D85" s="498"/>
      <c r="E85" s="498"/>
      <c r="F85" s="250"/>
      <c r="G85" s="250"/>
      <c r="H85" s="250"/>
      <c r="I85" s="250"/>
      <c r="J85" s="250"/>
      <c r="K85" s="250"/>
      <c r="L85" s="250"/>
      <c r="M85" s="250"/>
      <c r="N85" s="250"/>
      <c r="O85" s="250"/>
      <c r="P85" s="250"/>
    </row>
    <row r="86" spans="1:16" x14ac:dyDescent="0.25">
      <c r="A86" s="250"/>
      <c r="B86" s="250"/>
      <c r="C86" s="250"/>
      <c r="D86" s="498"/>
      <c r="E86" s="498"/>
      <c r="F86" s="250"/>
      <c r="G86" s="250"/>
      <c r="H86" s="250"/>
      <c r="I86" s="250"/>
      <c r="J86" s="250"/>
      <c r="K86" s="250"/>
      <c r="L86" s="250"/>
      <c r="M86" s="250"/>
      <c r="N86" s="250"/>
      <c r="O86" s="250"/>
      <c r="P86" s="250"/>
    </row>
    <row r="87" spans="1:16" x14ac:dyDescent="0.25">
      <c r="A87" s="250"/>
      <c r="B87" s="250"/>
      <c r="C87" s="250"/>
      <c r="D87" s="498"/>
      <c r="E87" s="498"/>
      <c r="F87" s="250"/>
      <c r="G87" s="250"/>
      <c r="H87" s="250"/>
      <c r="I87" s="250"/>
      <c r="J87" s="250"/>
      <c r="K87" s="250"/>
      <c r="L87" s="250"/>
      <c r="M87" s="250"/>
      <c r="N87" s="250"/>
      <c r="O87" s="250"/>
      <c r="P87" s="250"/>
    </row>
    <row r="88" spans="1:16" x14ac:dyDescent="0.25">
      <c r="A88" s="250"/>
      <c r="B88" s="250"/>
      <c r="C88" s="250"/>
      <c r="D88" s="498"/>
      <c r="E88" s="498"/>
      <c r="F88" s="250"/>
      <c r="G88" s="250"/>
      <c r="H88" s="250"/>
      <c r="I88" s="250"/>
      <c r="J88" s="250"/>
      <c r="K88" s="250"/>
      <c r="L88" s="250"/>
      <c r="M88" s="250"/>
      <c r="N88" s="250"/>
      <c r="O88" s="250"/>
      <c r="P88" s="250"/>
    </row>
    <row r="89" spans="1:16" x14ac:dyDescent="0.25">
      <c r="A89" s="250"/>
      <c r="B89" s="250"/>
      <c r="C89" s="250"/>
      <c r="D89" s="498"/>
      <c r="E89" s="498"/>
      <c r="F89" s="250"/>
      <c r="G89" s="250"/>
      <c r="H89" s="250"/>
      <c r="I89" s="250"/>
      <c r="J89" s="250"/>
      <c r="K89" s="250"/>
      <c r="L89" s="250"/>
      <c r="M89" s="250"/>
      <c r="N89" s="250"/>
      <c r="O89" s="250"/>
      <c r="P89" s="250"/>
    </row>
    <row r="90" spans="1:16" x14ac:dyDescent="0.25">
      <c r="A90" s="250"/>
      <c r="B90" s="250"/>
      <c r="C90" s="250"/>
      <c r="D90" s="498"/>
      <c r="E90" s="498"/>
      <c r="F90" s="250"/>
      <c r="G90" s="250"/>
      <c r="H90" s="250"/>
      <c r="I90" s="250"/>
      <c r="J90" s="250"/>
      <c r="K90" s="250"/>
      <c r="L90" s="250"/>
      <c r="M90" s="250"/>
      <c r="N90" s="250"/>
      <c r="O90" s="250"/>
      <c r="P90" s="250"/>
    </row>
    <row r="91" spans="1:16" x14ac:dyDescent="0.25">
      <c r="A91" s="250"/>
      <c r="B91" s="250"/>
      <c r="C91" s="250"/>
      <c r="D91" s="498"/>
      <c r="E91" s="498"/>
      <c r="F91" s="250"/>
      <c r="G91" s="250"/>
      <c r="H91" s="250"/>
      <c r="I91" s="250"/>
      <c r="J91" s="250"/>
      <c r="K91" s="250"/>
      <c r="L91" s="250"/>
      <c r="M91" s="250"/>
      <c r="N91" s="250"/>
      <c r="O91" s="250"/>
      <c r="P91" s="250"/>
    </row>
    <row r="92" spans="1:16" x14ac:dyDescent="0.25">
      <c r="A92" s="250"/>
      <c r="B92" s="250"/>
      <c r="C92" s="250"/>
      <c r="D92" s="498"/>
      <c r="E92" s="498"/>
      <c r="F92" s="250"/>
      <c r="G92" s="250"/>
      <c r="H92" s="250"/>
      <c r="I92" s="250"/>
      <c r="J92" s="250"/>
      <c r="K92" s="250"/>
      <c r="L92" s="250"/>
      <c r="M92" s="250"/>
      <c r="N92" s="250"/>
      <c r="O92" s="250"/>
      <c r="P92" s="250"/>
    </row>
    <row r="93" spans="1:16" x14ac:dyDescent="0.25">
      <c r="A93" s="250"/>
      <c r="B93" s="250"/>
      <c r="C93" s="250"/>
      <c r="D93" s="498"/>
      <c r="E93" s="498"/>
      <c r="F93" s="250"/>
      <c r="G93" s="250"/>
      <c r="H93" s="250"/>
      <c r="I93" s="250"/>
      <c r="J93" s="250"/>
      <c r="K93" s="250"/>
      <c r="L93" s="250"/>
      <c r="M93" s="250"/>
      <c r="N93" s="250"/>
      <c r="O93" s="250"/>
      <c r="P93" s="250"/>
    </row>
    <row r="94" spans="1:16" x14ac:dyDescent="0.25">
      <c r="A94" s="250"/>
      <c r="B94" s="250"/>
      <c r="C94" s="250"/>
      <c r="D94" s="498"/>
      <c r="E94" s="498"/>
      <c r="F94" s="250"/>
      <c r="G94" s="250"/>
      <c r="H94" s="250"/>
      <c r="I94" s="250"/>
      <c r="J94" s="250"/>
      <c r="K94" s="250"/>
      <c r="L94" s="250"/>
      <c r="M94" s="250"/>
      <c r="N94" s="250"/>
      <c r="O94" s="250"/>
      <c r="P94" s="250"/>
    </row>
    <row r="95" spans="1:16" x14ac:dyDescent="0.25">
      <c r="A95" s="250"/>
      <c r="B95" s="250"/>
      <c r="C95" s="250"/>
      <c r="D95" s="498"/>
      <c r="E95" s="498"/>
      <c r="F95" s="250"/>
      <c r="G95" s="250"/>
      <c r="H95" s="250"/>
      <c r="I95" s="250"/>
      <c r="J95" s="250"/>
      <c r="K95" s="250"/>
      <c r="L95" s="250"/>
      <c r="M95" s="250"/>
      <c r="N95" s="250"/>
      <c r="O95" s="250"/>
      <c r="P95" s="250"/>
    </row>
    <row r="96" spans="1:16" x14ac:dyDescent="0.25">
      <c r="A96" s="250"/>
      <c r="B96" s="250"/>
      <c r="C96" s="250"/>
      <c r="D96" s="498"/>
      <c r="E96" s="498"/>
      <c r="F96" s="250"/>
      <c r="G96" s="250"/>
      <c r="H96" s="250"/>
      <c r="I96" s="250"/>
      <c r="J96" s="250"/>
      <c r="K96" s="250"/>
      <c r="L96" s="250"/>
      <c r="M96" s="250"/>
      <c r="N96" s="250"/>
      <c r="O96" s="250"/>
      <c r="P96" s="250"/>
    </row>
    <row r="97" spans="1:16" x14ac:dyDescent="0.25">
      <c r="A97" s="250"/>
      <c r="B97" s="250"/>
      <c r="C97" s="250"/>
      <c r="D97" s="498"/>
      <c r="E97" s="498"/>
      <c r="F97" s="250"/>
      <c r="G97" s="250"/>
      <c r="H97" s="250"/>
      <c r="I97" s="250"/>
      <c r="J97" s="250"/>
      <c r="K97" s="250"/>
      <c r="L97" s="250"/>
      <c r="M97" s="250"/>
      <c r="N97" s="250"/>
      <c r="O97" s="250"/>
      <c r="P97" s="250"/>
    </row>
    <row r="98" spans="1:16" x14ac:dyDescent="0.25">
      <c r="A98" s="250"/>
      <c r="B98" s="250"/>
      <c r="C98" s="250"/>
      <c r="D98" s="498"/>
      <c r="E98" s="498"/>
      <c r="F98" s="250"/>
      <c r="G98" s="250"/>
      <c r="H98" s="250"/>
      <c r="I98" s="250"/>
      <c r="J98" s="250"/>
      <c r="K98" s="250"/>
      <c r="L98" s="250"/>
      <c r="M98" s="250"/>
      <c r="N98" s="250"/>
      <c r="O98" s="250"/>
      <c r="P98" s="250"/>
    </row>
    <row r="99" spans="1:16" x14ac:dyDescent="0.25">
      <c r="A99" s="250"/>
      <c r="B99" s="250"/>
      <c r="C99" s="250"/>
      <c r="D99" s="498"/>
      <c r="E99" s="498"/>
      <c r="F99" s="250"/>
      <c r="G99" s="250"/>
      <c r="H99" s="250"/>
      <c r="I99" s="250"/>
      <c r="J99" s="250"/>
      <c r="K99" s="250"/>
      <c r="L99" s="250"/>
      <c r="M99" s="250"/>
      <c r="N99" s="250"/>
      <c r="O99" s="250"/>
      <c r="P99" s="250"/>
    </row>
    <row r="100" spans="1:16" x14ac:dyDescent="0.25">
      <c r="A100" s="250"/>
      <c r="B100" s="250"/>
      <c r="C100" s="250"/>
      <c r="D100" s="498"/>
      <c r="E100" s="498"/>
      <c r="F100" s="250"/>
      <c r="G100" s="250"/>
      <c r="H100" s="250"/>
      <c r="I100" s="250"/>
      <c r="J100" s="250"/>
      <c r="K100" s="250"/>
      <c r="L100" s="250"/>
      <c r="M100" s="250"/>
      <c r="N100" s="250"/>
      <c r="O100" s="250"/>
      <c r="P100" s="250"/>
    </row>
    <row r="101" spans="1:16" x14ac:dyDescent="0.25">
      <c r="A101" s="250"/>
      <c r="B101" s="250"/>
      <c r="C101" s="250"/>
      <c r="D101" s="498"/>
      <c r="E101" s="498"/>
      <c r="F101" s="250"/>
      <c r="G101" s="250"/>
      <c r="H101" s="250"/>
      <c r="I101" s="250"/>
      <c r="J101" s="250"/>
      <c r="K101" s="250"/>
      <c r="L101" s="250"/>
      <c r="M101" s="250"/>
      <c r="N101" s="250"/>
      <c r="O101" s="250"/>
      <c r="P101" s="250"/>
    </row>
    <row r="102" spans="1:16" x14ac:dyDescent="0.25">
      <c r="A102" s="250"/>
      <c r="B102" s="250"/>
      <c r="C102" s="250"/>
      <c r="D102" s="498"/>
      <c r="E102" s="498"/>
      <c r="F102" s="250"/>
      <c r="G102" s="250"/>
      <c r="H102" s="250"/>
      <c r="I102" s="250"/>
      <c r="J102" s="250"/>
      <c r="K102" s="250"/>
      <c r="L102" s="250"/>
      <c r="M102" s="250"/>
      <c r="N102" s="250"/>
      <c r="O102" s="250"/>
      <c r="P102" s="250"/>
    </row>
    <row r="103" spans="1:16" x14ac:dyDescent="0.25">
      <c r="A103" s="250"/>
      <c r="B103" s="250"/>
      <c r="C103" s="250"/>
      <c r="D103" s="498"/>
      <c r="E103" s="498"/>
      <c r="F103" s="250"/>
      <c r="G103" s="250"/>
      <c r="H103" s="250"/>
      <c r="I103" s="250"/>
      <c r="J103" s="250"/>
      <c r="K103" s="250"/>
      <c r="L103" s="250"/>
      <c r="M103" s="250"/>
      <c r="N103" s="250"/>
      <c r="O103" s="250"/>
      <c r="P103" s="250"/>
    </row>
    <row r="104" spans="1:16" x14ac:dyDescent="0.25">
      <c r="A104" s="250"/>
      <c r="B104" s="250"/>
      <c r="C104" s="250"/>
      <c r="D104" s="498"/>
      <c r="E104" s="498"/>
      <c r="F104" s="250"/>
      <c r="G104" s="250"/>
      <c r="H104" s="250"/>
      <c r="I104" s="250"/>
      <c r="J104" s="250"/>
      <c r="K104" s="250"/>
      <c r="L104" s="250"/>
      <c r="M104" s="250"/>
      <c r="N104" s="250"/>
      <c r="O104" s="250"/>
      <c r="P104" s="250"/>
    </row>
    <row r="105" spans="1:16" x14ac:dyDescent="0.25">
      <c r="A105" s="250"/>
      <c r="B105" s="250"/>
      <c r="C105" s="250"/>
      <c r="D105" s="498"/>
      <c r="E105" s="498"/>
      <c r="F105" s="250"/>
      <c r="G105" s="250"/>
      <c r="H105" s="250"/>
      <c r="I105" s="250"/>
      <c r="J105" s="250"/>
      <c r="K105" s="250"/>
      <c r="L105" s="250"/>
      <c r="M105" s="250"/>
      <c r="N105" s="250"/>
      <c r="O105" s="250"/>
      <c r="P105" s="250"/>
    </row>
    <row r="106" spans="1:16" x14ac:dyDescent="0.25">
      <c r="A106" s="250"/>
      <c r="B106" s="250"/>
      <c r="C106" s="250"/>
      <c r="D106" s="498"/>
      <c r="E106" s="498"/>
      <c r="F106" s="250"/>
      <c r="G106" s="250"/>
      <c r="H106" s="250"/>
      <c r="I106" s="250"/>
      <c r="J106" s="250"/>
      <c r="K106" s="250"/>
      <c r="L106" s="250"/>
      <c r="M106" s="250"/>
      <c r="N106" s="250"/>
      <c r="O106" s="250"/>
      <c r="P106" s="250"/>
    </row>
    <row r="107" spans="1:16" x14ac:dyDescent="0.25">
      <c r="A107" s="250"/>
      <c r="B107" s="250"/>
      <c r="C107" s="250"/>
      <c r="D107" s="498"/>
      <c r="E107" s="498"/>
      <c r="F107" s="250"/>
      <c r="G107" s="250"/>
      <c r="H107" s="250"/>
      <c r="I107" s="250"/>
      <c r="J107" s="250"/>
      <c r="K107" s="250"/>
      <c r="L107" s="250"/>
      <c r="M107" s="250"/>
      <c r="N107" s="250"/>
      <c r="O107" s="250"/>
      <c r="P107" s="250"/>
    </row>
    <row r="108" spans="1:16" x14ac:dyDescent="0.25">
      <c r="A108" s="250"/>
      <c r="B108" s="250"/>
      <c r="C108" s="250"/>
      <c r="D108" s="498"/>
      <c r="E108" s="498"/>
      <c r="F108" s="250"/>
      <c r="G108" s="250"/>
      <c r="H108" s="250"/>
      <c r="I108" s="250"/>
      <c r="J108" s="250"/>
      <c r="K108" s="250"/>
      <c r="L108" s="250"/>
      <c r="M108" s="250"/>
      <c r="N108" s="250"/>
      <c r="O108" s="250"/>
      <c r="P108" s="250"/>
    </row>
    <row r="109" spans="1:16" x14ac:dyDescent="0.25">
      <c r="A109" s="250"/>
      <c r="B109" s="250"/>
      <c r="C109" s="250"/>
      <c r="D109" s="498"/>
      <c r="E109" s="498"/>
      <c r="F109" s="250"/>
      <c r="G109" s="250"/>
      <c r="H109" s="250"/>
      <c r="I109" s="250"/>
      <c r="J109" s="250"/>
      <c r="K109" s="250"/>
      <c r="L109" s="250"/>
      <c r="M109" s="250"/>
      <c r="N109" s="250"/>
      <c r="O109" s="250"/>
      <c r="P109" s="250"/>
    </row>
    <row r="110" spans="1:16" x14ac:dyDescent="0.25">
      <c r="A110" s="250"/>
      <c r="B110" s="250"/>
      <c r="C110" s="250"/>
      <c r="D110" s="498"/>
      <c r="E110" s="498"/>
      <c r="F110" s="250"/>
      <c r="G110" s="250"/>
      <c r="H110" s="250"/>
      <c r="I110" s="250"/>
      <c r="J110" s="250"/>
      <c r="K110" s="250"/>
      <c r="L110" s="250"/>
      <c r="M110" s="250"/>
      <c r="N110" s="250"/>
      <c r="O110" s="250"/>
      <c r="P110" s="250"/>
    </row>
    <row r="111" spans="1:16" x14ac:dyDescent="0.25">
      <c r="A111" s="250"/>
      <c r="B111" s="250"/>
      <c r="C111" s="250"/>
      <c r="D111" s="498"/>
      <c r="E111" s="498"/>
      <c r="F111" s="250"/>
      <c r="G111" s="250"/>
      <c r="H111" s="250"/>
      <c r="I111" s="250"/>
      <c r="J111" s="250"/>
      <c r="K111" s="250"/>
      <c r="L111" s="250"/>
      <c r="M111" s="250"/>
      <c r="N111" s="250"/>
      <c r="O111" s="250"/>
      <c r="P111" s="250"/>
    </row>
    <row r="112" spans="1:16" x14ac:dyDescent="0.25">
      <c r="A112" s="250"/>
      <c r="B112" s="250"/>
      <c r="C112" s="250"/>
      <c r="D112" s="498"/>
      <c r="E112" s="498"/>
      <c r="F112" s="250"/>
      <c r="G112" s="250"/>
      <c r="H112" s="250"/>
      <c r="I112" s="250"/>
      <c r="J112" s="250"/>
      <c r="K112" s="250"/>
      <c r="L112" s="250"/>
      <c r="M112" s="250"/>
      <c r="N112" s="250"/>
      <c r="O112" s="250"/>
      <c r="P112" s="250"/>
    </row>
    <row r="113" spans="1:16" x14ac:dyDescent="0.25">
      <c r="A113" s="250"/>
      <c r="B113" s="250"/>
      <c r="C113" s="250"/>
      <c r="D113" s="498"/>
      <c r="E113" s="498"/>
      <c r="F113" s="250"/>
      <c r="G113" s="250"/>
      <c r="H113" s="250"/>
      <c r="I113" s="250"/>
      <c r="J113" s="250"/>
      <c r="K113" s="250"/>
      <c r="L113" s="250"/>
      <c r="M113" s="250"/>
      <c r="N113" s="250"/>
      <c r="O113" s="250"/>
      <c r="P113" s="250"/>
    </row>
    <row r="114" spans="1:16" x14ac:dyDescent="0.25">
      <c r="A114" s="250"/>
      <c r="B114" s="250"/>
      <c r="C114" s="250"/>
      <c r="D114" s="498"/>
      <c r="E114" s="498"/>
      <c r="F114" s="250"/>
      <c r="G114" s="250"/>
      <c r="H114" s="250"/>
      <c r="I114" s="250"/>
      <c r="J114" s="250"/>
      <c r="K114" s="250"/>
      <c r="L114" s="250"/>
      <c r="M114" s="250"/>
      <c r="N114" s="250"/>
      <c r="O114" s="250"/>
      <c r="P114" s="250"/>
    </row>
  </sheetData>
  <mergeCells count="3">
    <mergeCell ref="A1:E1"/>
    <mergeCell ref="A45:E45"/>
    <mergeCell ref="A69:C69"/>
  </mergeCells>
  <pageMargins left="0.7" right="0.7" top="0.75" bottom="0.75" header="0.3" footer="0.3"/>
  <pageSetup scale="98" orientation="portrait" r:id="rId1"/>
  <rowBreaks count="1" manualBreakCount="1">
    <brk id="44" max="4"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891"/>
  <sheetViews>
    <sheetView zoomScaleNormal="100" zoomScalePageLayoutView="70" workbookViewId="0">
      <selection sqref="A1:I1"/>
    </sheetView>
  </sheetViews>
  <sheetFormatPr defaultRowHeight="15" x14ac:dyDescent="0.25"/>
  <cols>
    <col min="1" max="1" width="17.140625" style="60" customWidth="1"/>
    <col min="2" max="3" width="13.5703125" style="61" customWidth="1"/>
    <col min="4" max="6" width="13.5703125" style="400" customWidth="1"/>
    <col min="7" max="7" width="13.5703125" style="403" customWidth="1"/>
    <col min="8" max="9" width="13.5703125" style="402" customWidth="1"/>
    <col min="10" max="16384" width="9.140625" style="245"/>
  </cols>
  <sheetData>
    <row r="1" spans="1:9" ht="37.5" customHeight="1" x14ac:dyDescent="0.25">
      <c r="A1" s="1317" t="s">
        <v>1247</v>
      </c>
      <c r="B1" s="1318"/>
      <c r="C1" s="1318"/>
      <c r="D1" s="1318"/>
      <c r="E1" s="1318"/>
      <c r="F1" s="1318"/>
      <c r="G1" s="1318"/>
      <c r="H1" s="1318"/>
      <c r="I1" s="1319"/>
    </row>
    <row r="2" spans="1:9" s="857" customFormat="1" ht="15" customHeight="1" x14ac:dyDescent="0.25">
      <c r="A2" s="1320" t="s">
        <v>1</v>
      </c>
      <c r="B2" s="1322">
        <v>1996</v>
      </c>
      <c r="C2" s="1323"/>
      <c r="D2" s="1322">
        <v>2002</v>
      </c>
      <c r="E2" s="1324"/>
      <c r="F2" s="1322">
        <v>2008</v>
      </c>
      <c r="G2" s="1323"/>
      <c r="H2" s="1322">
        <v>2014</v>
      </c>
      <c r="I2" s="1323"/>
    </row>
    <row r="3" spans="1:9" ht="24" x14ac:dyDescent="0.25">
      <c r="A3" s="1321"/>
      <c r="B3" s="361" t="s">
        <v>668</v>
      </c>
      <c r="C3" s="362" t="s">
        <v>833</v>
      </c>
      <c r="D3" s="361" t="s">
        <v>668</v>
      </c>
      <c r="E3" s="362" t="s">
        <v>833</v>
      </c>
      <c r="F3" s="361" t="s">
        <v>668</v>
      </c>
      <c r="G3" s="362" t="s">
        <v>833</v>
      </c>
      <c r="H3" s="361" t="s">
        <v>668</v>
      </c>
      <c r="I3" s="362" t="s">
        <v>833</v>
      </c>
    </row>
    <row r="4" spans="1:9" ht="24" x14ac:dyDescent="0.25">
      <c r="A4" s="363" t="s">
        <v>7</v>
      </c>
      <c r="B4" s="364" t="s">
        <v>677</v>
      </c>
      <c r="C4" s="365" t="s">
        <v>681</v>
      </c>
      <c r="D4" s="366" t="s">
        <v>669</v>
      </c>
      <c r="E4" s="367" t="s">
        <v>693</v>
      </c>
      <c r="F4" s="364" t="s">
        <v>669</v>
      </c>
      <c r="G4" s="367" t="s">
        <v>43</v>
      </c>
      <c r="H4" s="364" t="s">
        <v>669</v>
      </c>
      <c r="I4" s="368" t="s">
        <v>43</v>
      </c>
    </row>
    <row r="5" spans="1:9" ht="26.25" x14ac:dyDescent="0.25">
      <c r="A5" s="369" t="s">
        <v>10</v>
      </c>
      <c r="B5" s="364" t="s">
        <v>677</v>
      </c>
      <c r="C5" s="368" t="s">
        <v>681</v>
      </c>
      <c r="D5" s="366" t="s">
        <v>834</v>
      </c>
      <c r="E5" s="367" t="s">
        <v>835</v>
      </c>
      <c r="F5" s="366" t="s">
        <v>672</v>
      </c>
      <c r="G5" s="367" t="s">
        <v>673</v>
      </c>
      <c r="H5" s="370" t="s">
        <v>672</v>
      </c>
      <c r="I5" s="368" t="s">
        <v>673</v>
      </c>
    </row>
    <row r="6" spans="1:9" x14ac:dyDescent="0.25">
      <c r="A6" s="369" t="s">
        <v>14</v>
      </c>
      <c r="B6" s="364"/>
      <c r="C6" s="368"/>
      <c r="D6" s="366" t="s">
        <v>669</v>
      </c>
      <c r="E6" s="367" t="s">
        <v>836</v>
      </c>
      <c r="F6" s="364" t="s">
        <v>669</v>
      </c>
      <c r="G6" s="368" t="s">
        <v>675</v>
      </c>
      <c r="H6" s="370" t="s">
        <v>669</v>
      </c>
      <c r="I6" s="368" t="s">
        <v>675</v>
      </c>
    </row>
    <row r="7" spans="1:9" ht="24" x14ac:dyDescent="0.25">
      <c r="A7" s="371" t="s">
        <v>434</v>
      </c>
      <c r="B7" s="364" t="s">
        <v>677</v>
      </c>
      <c r="C7" s="368" t="s">
        <v>681</v>
      </c>
      <c r="D7" s="370" t="s">
        <v>9</v>
      </c>
      <c r="E7" s="368" t="s">
        <v>9</v>
      </c>
      <c r="F7" s="370" t="s">
        <v>9</v>
      </c>
      <c r="G7" s="368" t="s">
        <v>9</v>
      </c>
      <c r="H7" s="370" t="s">
        <v>9</v>
      </c>
      <c r="I7" s="368" t="s">
        <v>9</v>
      </c>
    </row>
    <row r="8" spans="1:9" x14ac:dyDescent="0.25">
      <c r="A8" s="369" t="s">
        <v>486</v>
      </c>
      <c r="B8" s="364" t="s">
        <v>837</v>
      </c>
      <c r="C8" s="368" t="s">
        <v>675</v>
      </c>
      <c r="D8" s="370" t="s">
        <v>9</v>
      </c>
      <c r="E8" s="368" t="s">
        <v>9</v>
      </c>
      <c r="F8" s="370" t="s">
        <v>9</v>
      </c>
      <c r="G8" s="368" t="s">
        <v>9</v>
      </c>
      <c r="H8" s="370" t="s">
        <v>9</v>
      </c>
      <c r="I8" s="368" t="s">
        <v>9</v>
      </c>
    </row>
    <row r="9" spans="1:9" ht="36" x14ac:dyDescent="0.25">
      <c r="A9" s="369" t="s">
        <v>17</v>
      </c>
      <c r="B9" s="364" t="s">
        <v>677</v>
      </c>
      <c r="C9" s="368" t="s">
        <v>681</v>
      </c>
      <c r="D9" s="366" t="s">
        <v>838</v>
      </c>
      <c r="E9" s="367" t="s">
        <v>676</v>
      </c>
      <c r="F9" s="372" t="s">
        <v>839</v>
      </c>
      <c r="G9" s="368" t="s">
        <v>676</v>
      </c>
      <c r="H9" s="370" t="s">
        <v>840</v>
      </c>
      <c r="I9" s="368" t="s">
        <v>676</v>
      </c>
    </row>
    <row r="10" spans="1:9" ht="24" x14ac:dyDescent="0.25">
      <c r="A10" s="369" t="s">
        <v>135</v>
      </c>
      <c r="B10" s="364" t="s">
        <v>677</v>
      </c>
      <c r="C10" s="368" t="s">
        <v>681</v>
      </c>
      <c r="D10" s="364" t="s">
        <v>677</v>
      </c>
      <c r="E10" s="368" t="s">
        <v>681</v>
      </c>
      <c r="F10" s="364" t="s">
        <v>677</v>
      </c>
      <c r="G10" s="367" t="s">
        <v>678</v>
      </c>
      <c r="H10" s="370" t="s">
        <v>677</v>
      </c>
      <c r="I10" s="368" t="s">
        <v>678</v>
      </c>
    </row>
    <row r="11" spans="1:9" ht="24" x14ac:dyDescent="0.25">
      <c r="A11" s="369" t="s">
        <v>841</v>
      </c>
      <c r="B11" s="364" t="s">
        <v>677</v>
      </c>
      <c r="C11" s="368" t="s">
        <v>681</v>
      </c>
      <c r="D11" s="366" t="s">
        <v>669</v>
      </c>
      <c r="E11" s="367" t="s">
        <v>842</v>
      </c>
      <c r="F11" s="364" t="s">
        <v>669</v>
      </c>
      <c r="G11" s="368" t="s">
        <v>679</v>
      </c>
      <c r="H11" s="370" t="s">
        <v>669</v>
      </c>
      <c r="I11" s="368" t="s">
        <v>679</v>
      </c>
    </row>
    <row r="12" spans="1:9" ht="24" x14ac:dyDescent="0.25">
      <c r="A12" s="369" t="s">
        <v>25</v>
      </c>
      <c r="B12" s="364" t="s">
        <v>672</v>
      </c>
      <c r="C12" s="368" t="s">
        <v>680</v>
      </c>
      <c r="D12" s="366" t="s">
        <v>669</v>
      </c>
      <c r="E12" s="367" t="s">
        <v>680</v>
      </c>
      <c r="F12" s="364" t="s">
        <v>669</v>
      </c>
      <c r="G12" s="368" t="s">
        <v>680</v>
      </c>
      <c r="H12" s="372" t="s">
        <v>672</v>
      </c>
      <c r="I12" s="368" t="s">
        <v>680</v>
      </c>
    </row>
    <row r="13" spans="1:9" x14ac:dyDescent="0.25">
      <c r="A13" s="369" t="s">
        <v>27</v>
      </c>
      <c r="B13" s="364" t="s">
        <v>669</v>
      </c>
      <c r="C13" s="368" t="s">
        <v>684</v>
      </c>
      <c r="D13" s="364" t="s">
        <v>669</v>
      </c>
      <c r="E13" s="368" t="s">
        <v>684</v>
      </c>
      <c r="F13" s="372" t="s">
        <v>672</v>
      </c>
      <c r="G13" s="367" t="s">
        <v>843</v>
      </c>
      <c r="H13" s="499"/>
      <c r="I13" s="500"/>
    </row>
    <row r="14" spans="1:9" x14ac:dyDescent="0.25">
      <c r="A14" s="373" t="s">
        <v>623</v>
      </c>
      <c r="B14" s="370" t="s">
        <v>9</v>
      </c>
      <c r="C14" s="368" t="s">
        <v>9</v>
      </c>
      <c r="D14" s="370" t="s">
        <v>9</v>
      </c>
      <c r="E14" s="368" t="s">
        <v>9</v>
      </c>
      <c r="F14" s="370" t="s">
        <v>9</v>
      </c>
      <c r="G14" s="368" t="s">
        <v>9</v>
      </c>
      <c r="H14" s="372" t="s">
        <v>672</v>
      </c>
      <c r="I14" s="367" t="s">
        <v>843</v>
      </c>
    </row>
    <row r="15" spans="1:9" ht="18.75" customHeight="1" x14ac:dyDescent="0.25">
      <c r="A15" s="373" t="s">
        <v>626</v>
      </c>
      <c r="B15" s="370" t="s">
        <v>9</v>
      </c>
      <c r="C15" s="368" t="s">
        <v>9</v>
      </c>
      <c r="D15" s="370" t="s">
        <v>9</v>
      </c>
      <c r="E15" s="368" t="s">
        <v>9</v>
      </c>
      <c r="F15" s="370" t="s">
        <v>9</v>
      </c>
      <c r="G15" s="368" t="s">
        <v>9</v>
      </c>
      <c r="H15" s="374" t="s">
        <v>672</v>
      </c>
      <c r="I15" s="375" t="s">
        <v>678</v>
      </c>
    </row>
    <row r="16" spans="1:9" ht="24" x14ac:dyDescent="0.25">
      <c r="A16" s="369" t="s">
        <v>29</v>
      </c>
      <c r="B16" s="364" t="s">
        <v>677</v>
      </c>
      <c r="C16" s="368" t="s">
        <v>681</v>
      </c>
      <c r="D16" s="364" t="s">
        <v>677</v>
      </c>
      <c r="E16" s="368" t="s">
        <v>681</v>
      </c>
      <c r="F16" s="364" t="s">
        <v>677</v>
      </c>
      <c r="G16" s="368" t="s">
        <v>681</v>
      </c>
      <c r="H16" s="370" t="s">
        <v>677</v>
      </c>
      <c r="I16" s="368" t="s">
        <v>681</v>
      </c>
    </row>
    <row r="17" spans="1:9" ht="24" x14ac:dyDescent="0.25">
      <c r="A17" s="369" t="s">
        <v>31</v>
      </c>
      <c r="B17" s="364" t="s">
        <v>677</v>
      </c>
      <c r="C17" s="368" t="s">
        <v>681</v>
      </c>
      <c r="D17" s="366" t="s">
        <v>844</v>
      </c>
      <c r="E17" s="367" t="s">
        <v>842</v>
      </c>
      <c r="F17" s="364" t="s">
        <v>845</v>
      </c>
      <c r="G17" s="368" t="s">
        <v>679</v>
      </c>
      <c r="H17" s="370" t="s">
        <v>845</v>
      </c>
      <c r="I17" s="368" t="s">
        <v>679</v>
      </c>
    </row>
    <row r="18" spans="1:9" ht="27.75" customHeight="1" x14ac:dyDescent="0.25">
      <c r="A18" s="369" t="s">
        <v>33</v>
      </c>
      <c r="B18" s="364" t="s">
        <v>677</v>
      </c>
      <c r="C18" s="368" t="s">
        <v>681</v>
      </c>
      <c r="D18" s="366" t="s">
        <v>672</v>
      </c>
      <c r="E18" s="367" t="s">
        <v>684</v>
      </c>
      <c r="F18" s="364" t="s">
        <v>672</v>
      </c>
      <c r="G18" s="367" t="s">
        <v>683</v>
      </c>
      <c r="H18" s="370" t="s">
        <v>672</v>
      </c>
      <c r="I18" s="368" t="s">
        <v>683</v>
      </c>
    </row>
    <row r="19" spans="1:9" ht="24" x14ac:dyDescent="0.25">
      <c r="A19" s="369" t="s">
        <v>34</v>
      </c>
      <c r="B19" s="364" t="s">
        <v>677</v>
      </c>
      <c r="C19" s="368" t="s">
        <v>681</v>
      </c>
      <c r="D19" s="366" t="s">
        <v>669</v>
      </c>
      <c r="E19" s="367" t="s">
        <v>842</v>
      </c>
      <c r="F19" s="364" t="s">
        <v>669</v>
      </c>
      <c r="G19" s="368" t="s">
        <v>679</v>
      </c>
      <c r="H19" s="370" t="s">
        <v>669</v>
      </c>
      <c r="I19" s="368" t="s">
        <v>679</v>
      </c>
    </row>
    <row r="20" spans="1:9" ht="24" x14ac:dyDescent="0.25">
      <c r="A20" s="369" t="s">
        <v>35</v>
      </c>
      <c r="B20" s="364" t="s">
        <v>677</v>
      </c>
      <c r="C20" s="368" t="s">
        <v>681</v>
      </c>
      <c r="D20" s="366" t="s">
        <v>669</v>
      </c>
      <c r="E20" s="367" t="s">
        <v>684</v>
      </c>
      <c r="F20" s="364" t="s">
        <v>669</v>
      </c>
      <c r="G20" s="368" t="s">
        <v>684</v>
      </c>
      <c r="H20" s="370" t="s">
        <v>669</v>
      </c>
      <c r="I20" s="368" t="s">
        <v>684</v>
      </c>
    </row>
    <row r="21" spans="1:9" ht="24" x14ac:dyDescent="0.25">
      <c r="A21" s="369" t="s">
        <v>37</v>
      </c>
      <c r="B21" s="364" t="s">
        <v>677</v>
      </c>
      <c r="C21" s="368" t="s">
        <v>681</v>
      </c>
      <c r="D21" s="366" t="s">
        <v>669</v>
      </c>
      <c r="E21" s="367" t="s">
        <v>842</v>
      </c>
      <c r="F21" s="364" t="s">
        <v>669</v>
      </c>
      <c r="G21" s="368" t="s">
        <v>679</v>
      </c>
      <c r="H21" s="364" t="s">
        <v>669</v>
      </c>
      <c r="I21" s="368" t="s">
        <v>679</v>
      </c>
    </row>
    <row r="22" spans="1:9" ht="15.75" thickBot="1" x14ac:dyDescent="0.3">
      <c r="A22" s="1044"/>
      <c r="B22" s="364"/>
      <c r="C22" s="364"/>
      <c r="D22" s="366"/>
      <c r="E22" s="366"/>
      <c r="F22" s="364"/>
      <c r="G22" s="364"/>
      <c r="H22" s="364"/>
      <c r="I22" s="368"/>
    </row>
    <row r="23" spans="1:9" ht="37.5" customHeight="1" x14ac:dyDescent="0.25">
      <c r="A23" s="1317" t="s">
        <v>1247</v>
      </c>
      <c r="B23" s="1318"/>
      <c r="C23" s="1318"/>
      <c r="D23" s="1318"/>
      <c r="E23" s="1318"/>
      <c r="F23" s="1318"/>
      <c r="G23" s="1318"/>
      <c r="H23" s="1318"/>
      <c r="I23" s="1319"/>
    </row>
    <row r="24" spans="1:9" s="857" customFormat="1" ht="15" customHeight="1" x14ac:dyDescent="0.25">
      <c r="A24" s="1320" t="s">
        <v>1</v>
      </c>
      <c r="B24" s="1322">
        <v>1996</v>
      </c>
      <c r="C24" s="1323"/>
      <c r="D24" s="1322">
        <v>2002</v>
      </c>
      <c r="E24" s="1324"/>
      <c r="F24" s="1322">
        <v>2008</v>
      </c>
      <c r="G24" s="1323"/>
      <c r="H24" s="1322">
        <v>2014</v>
      </c>
      <c r="I24" s="1323"/>
    </row>
    <row r="25" spans="1:9" ht="24" x14ac:dyDescent="0.25">
      <c r="A25" s="1321"/>
      <c r="B25" s="989" t="s">
        <v>668</v>
      </c>
      <c r="C25" s="990" t="s">
        <v>833</v>
      </c>
      <c r="D25" s="989" t="s">
        <v>668</v>
      </c>
      <c r="E25" s="990" t="s">
        <v>833</v>
      </c>
      <c r="F25" s="989" t="s">
        <v>668</v>
      </c>
      <c r="G25" s="990" t="s">
        <v>833</v>
      </c>
      <c r="H25" s="989" t="s">
        <v>668</v>
      </c>
      <c r="I25" s="990" t="s">
        <v>833</v>
      </c>
    </row>
    <row r="26" spans="1:9" ht="24" x14ac:dyDescent="0.25">
      <c r="A26" s="369" t="s">
        <v>40</v>
      </c>
      <c r="B26" s="364"/>
      <c r="C26" s="368"/>
      <c r="D26" s="366" t="s">
        <v>677</v>
      </c>
      <c r="E26" s="367" t="s">
        <v>846</v>
      </c>
      <c r="F26" s="366" t="s">
        <v>672</v>
      </c>
      <c r="G26" s="366" t="s">
        <v>847</v>
      </c>
      <c r="H26" s="370" t="s">
        <v>672</v>
      </c>
      <c r="I26" s="376" t="s">
        <v>684</v>
      </c>
    </row>
    <row r="27" spans="1:9" ht="24" x14ac:dyDescent="0.25">
      <c r="A27" s="371" t="s">
        <v>848</v>
      </c>
      <c r="B27" s="364" t="s">
        <v>677</v>
      </c>
      <c r="C27" s="364" t="s">
        <v>681</v>
      </c>
      <c r="D27" s="370" t="s">
        <v>9</v>
      </c>
      <c r="E27" s="368" t="s">
        <v>9</v>
      </c>
      <c r="F27" s="370" t="s">
        <v>9</v>
      </c>
      <c r="G27" s="368" t="s">
        <v>9</v>
      </c>
      <c r="H27" s="370" t="s">
        <v>9</v>
      </c>
      <c r="I27" s="368" t="s">
        <v>9</v>
      </c>
    </row>
    <row r="28" spans="1:9" ht="24" x14ac:dyDescent="0.25">
      <c r="A28" s="371" t="s">
        <v>849</v>
      </c>
      <c r="B28" s="364" t="s">
        <v>677</v>
      </c>
      <c r="C28" s="364" t="s">
        <v>850</v>
      </c>
      <c r="D28" s="370" t="s">
        <v>9</v>
      </c>
      <c r="E28" s="368" t="s">
        <v>9</v>
      </c>
      <c r="F28" s="370" t="s">
        <v>9</v>
      </c>
      <c r="G28" s="368" t="s">
        <v>9</v>
      </c>
      <c r="H28" s="370" t="s">
        <v>9</v>
      </c>
      <c r="I28" s="368" t="s">
        <v>9</v>
      </c>
    </row>
    <row r="29" spans="1:9" x14ac:dyDescent="0.25">
      <c r="A29" s="369" t="s">
        <v>41</v>
      </c>
      <c r="B29" s="364" t="s">
        <v>669</v>
      </c>
      <c r="C29" s="364" t="s">
        <v>693</v>
      </c>
      <c r="D29" s="372" t="s">
        <v>669</v>
      </c>
      <c r="E29" s="367" t="s">
        <v>851</v>
      </c>
      <c r="F29" s="364" t="s">
        <v>669</v>
      </c>
      <c r="G29" s="368" t="s">
        <v>852</v>
      </c>
      <c r="H29" s="370" t="s">
        <v>669</v>
      </c>
      <c r="I29" s="368" t="s">
        <v>852</v>
      </c>
    </row>
    <row r="30" spans="1:9" ht="24" x14ac:dyDescent="0.25">
      <c r="A30" s="369" t="s">
        <v>42</v>
      </c>
      <c r="B30" s="364" t="s">
        <v>677</v>
      </c>
      <c r="C30" s="364" t="s">
        <v>681</v>
      </c>
      <c r="D30" s="372" t="s">
        <v>669</v>
      </c>
      <c r="E30" s="367" t="s">
        <v>853</v>
      </c>
      <c r="F30" s="364" t="s">
        <v>669</v>
      </c>
      <c r="G30" s="367" t="s">
        <v>847</v>
      </c>
      <c r="H30" s="370" t="s">
        <v>669</v>
      </c>
      <c r="I30" s="376" t="s">
        <v>686</v>
      </c>
    </row>
    <row r="31" spans="1:9" ht="24" x14ac:dyDescent="0.25">
      <c r="A31" s="369" t="s">
        <v>44</v>
      </c>
      <c r="B31" s="364" t="s">
        <v>677</v>
      </c>
      <c r="C31" s="364" t="s">
        <v>681</v>
      </c>
      <c r="D31" s="372" t="s">
        <v>669</v>
      </c>
      <c r="E31" s="367" t="s">
        <v>678</v>
      </c>
      <c r="F31" s="364" t="s">
        <v>669</v>
      </c>
      <c r="G31" s="368" t="s">
        <v>847</v>
      </c>
      <c r="H31" s="364" t="s">
        <v>669</v>
      </c>
      <c r="I31" s="368" t="s">
        <v>678</v>
      </c>
    </row>
    <row r="32" spans="1:9" ht="24" x14ac:dyDescent="0.25">
      <c r="A32" s="369" t="s">
        <v>46</v>
      </c>
      <c r="B32" s="364" t="s">
        <v>677</v>
      </c>
      <c r="C32" s="364" t="s">
        <v>681</v>
      </c>
      <c r="D32" s="372" t="s">
        <v>672</v>
      </c>
      <c r="E32" s="367" t="s">
        <v>678</v>
      </c>
      <c r="F32" s="364" t="s">
        <v>672</v>
      </c>
      <c r="G32" s="367" t="s">
        <v>842</v>
      </c>
      <c r="H32" s="364" t="s">
        <v>672</v>
      </c>
      <c r="I32" s="368" t="s">
        <v>679</v>
      </c>
    </row>
    <row r="33" spans="1:9" ht="48" x14ac:dyDescent="0.25">
      <c r="A33" s="369" t="s">
        <v>47</v>
      </c>
      <c r="B33" s="364" t="s">
        <v>677</v>
      </c>
      <c r="C33" s="364" t="s">
        <v>681</v>
      </c>
      <c r="D33" s="370" t="s">
        <v>677</v>
      </c>
      <c r="E33" s="368" t="s">
        <v>681</v>
      </c>
      <c r="F33" s="364" t="s">
        <v>677</v>
      </c>
      <c r="G33" s="368" t="s">
        <v>681</v>
      </c>
      <c r="H33" s="377" t="s">
        <v>672</v>
      </c>
      <c r="I33" s="376" t="s">
        <v>688</v>
      </c>
    </row>
    <row r="34" spans="1:9" ht="39.75" customHeight="1" x14ac:dyDescent="0.25">
      <c r="A34" s="369" t="s">
        <v>48</v>
      </c>
      <c r="B34" s="364" t="s">
        <v>677</v>
      </c>
      <c r="C34" s="368" t="s">
        <v>681</v>
      </c>
      <c r="D34" s="366" t="s">
        <v>669</v>
      </c>
      <c r="E34" s="367" t="s">
        <v>689</v>
      </c>
      <c r="F34" s="364" t="s">
        <v>669</v>
      </c>
      <c r="G34" s="368" t="s">
        <v>689</v>
      </c>
      <c r="H34" s="364" t="s">
        <v>669</v>
      </c>
      <c r="I34" s="368" t="s">
        <v>689</v>
      </c>
    </row>
    <row r="35" spans="1:9" x14ac:dyDescent="0.25">
      <c r="A35" s="369" t="s">
        <v>51</v>
      </c>
      <c r="B35" s="364"/>
      <c r="C35" s="368"/>
      <c r="D35" s="364"/>
      <c r="E35" s="368"/>
      <c r="F35" s="364"/>
      <c r="G35" s="368"/>
      <c r="H35" s="364"/>
      <c r="I35" s="368"/>
    </row>
    <row r="36" spans="1:9" x14ac:dyDescent="0.25">
      <c r="A36" s="369" t="s">
        <v>854</v>
      </c>
      <c r="B36" s="364" t="s">
        <v>9</v>
      </c>
      <c r="C36" s="368" t="s">
        <v>9</v>
      </c>
      <c r="D36" s="364" t="s">
        <v>9</v>
      </c>
      <c r="E36" s="368" t="s">
        <v>9</v>
      </c>
      <c r="F36" s="364" t="s">
        <v>9</v>
      </c>
      <c r="G36" s="368" t="s">
        <v>9</v>
      </c>
      <c r="H36" s="364" t="s">
        <v>9</v>
      </c>
      <c r="I36" s="368" t="s">
        <v>9</v>
      </c>
    </row>
    <row r="37" spans="1:9" ht="36" x14ac:dyDescent="0.25">
      <c r="A37" s="369" t="s">
        <v>855</v>
      </c>
      <c r="B37" s="364" t="s">
        <v>669</v>
      </c>
      <c r="C37" s="368" t="s">
        <v>676</v>
      </c>
      <c r="D37" s="364" t="s">
        <v>669</v>
      </c>
      <c r="E37" s="368" t="s">
        <v>676</v>
      </c>
      <c r="F37" s="364" t="s">
        <v>669</v>
      </c>
      <c r="G37" s="368" t="s">
        <v>676</v>
      </c>
      <c r="H37" s="364" t="s">
        <v>669</v>
      </c>
      <c r="I37" s="368" t="s">
        <v>676</v>
      </c>
    </row>
    <row r="38" spans="1:9" x14ac:dyDescent="0.25">
      <c r="A38" s="369" t="s">
        <v>52</v>
      </c>
      <c r="B38" s="364" t="s">
        <v>669</v>
      </c>
      <c r="C38" s="368" t="s">
        <v>678</v>
      </c>
      <c r="D38" s="366" t="s">
        <v>669</v>
      </c>
      <c r="E38" s="367" t="s">
        <v>836</v>
      </c>
      <c r="F38" s="366" t="s">
        <v>672</v>
      </c>
      <c r="G38" s="367" t="s">
        <v>43</v>
      </c>
      <c r="H38" s="364" t="s">
        <v>672</v>
      </c>
      <c r="I38" s="376" t="s">
        <v>684</v>
      </c>
    </row>
    <row r="39" spans="1:9" ht="30" customHeight="1" x14ac:dyDescent="0.25">
      <c r="A39" s="369" t="s">
        <v>55</v>
      </c>
      <c r="B39" s="364" t="s">
        <v>677</v>
      </c>
      <c r="C39" s="368" t="s">
        <v>681</v>
      </c>
      <c r="D39" s="366" t="s">
        <v>856</v>
      </c>
      <c r="E39" s="367" t="s">
        <v>836</v>
      </c>
      <c r="F39" s="366" t="s">
        <v>672</v>
      </c>
      <c r="G39" s="368" t="s">
        <v>675</v>
      </c>
      <c r="H39" s="364" t="s">
        <v>672</v>
      </c>
      <c r="I39" s="368" t="s">
        <v>675</v>
      </c>
    </row>
    <row r="40" spans="1:9" ht="24" x14ac:dyDescent="0.25">
      <c r="A40" s="369" t="s">
        <v>56</v>
      </c>
      <c r="B40" s="364" t="s">
        <v>677</v>
      </c>
      <c r="C40" s="368" t="s">
        <v>681</v>
      </c>
      <c r="D40" s="366" t="s">
        <v>669</v>
      </c>
      <c r="E40" s="367" t="s">
        <v>684</v>
      </c>
      <c r="F40" s="364" t="s">
        <v>669</v>
      </c>
      <c r="G40" s="368" t="s">
        <v>684</v>
      </c>
      <c r="H40" s="364" t="s">
        <v>669</v>
      </c>
      <c r="I40" s="368" t="s">
        <v>684</v>
      </c>
    </row>
    <row r="41" spans="1:9" ht="15.75" thickBot="1" x14ac:dyDescent="0.3">
      <c r="A41" s="1044"/>
      <c r="B41" s="364"/>
      <c r="C41" s="364"/>
      <c r="D41" s="366"/>
      <c r="E41" s="366"/>
      <c r="F41" s="364"/>
      <c r="G41" s="364"/>
      <c r="H41" s="364"/>
      <c r="I41" s="368"/>
    </row>
    <row r="42" spans="1:9" ht="37.5" customHeight="1" x14ac:dyDescent="0.25">
      <c r="A42" s="1317" t="s">
        <v>1247</v>
      </c>
      <c r="B42" s="1318"/>
      <c r="C42" s="1318"/>
      <c r="D42" s="1318"/>
      <c r="E42" s="1318"/>
      <c r="F42" s="1318"/>
      <c r="G42" s="1318"/>
      <c r="H42" s="1318"/>
      <c r="I42" s="1319"/>
    </row>
    <row r="43" spans="1:9" s="857" customFormat="1" ht="15" customHeight="1" x14ac:dyDescent="0.25">
      <c r="A43" s="1320" t="s">
        <v>1</v>
      </c>
      <c r="B43" s="1322">
        <v>1996</v>
      </c>
      <c r="C43" s="1323"/>
      <c r="D43" s="1322">
        <v>2002</v>
      </c>
      <c r="E43" s="1324"/>
      <c r="F43" s="1322">
        <v>2008</v>
      </c>
      <c r="G43" s="1323"/>
      <c r="H43" s="1322">
        <v>2014</v>
      </c>
      <c r="I43" s="1323"/>
    </row>
    <row r="44" spans="1:9" ht="24" x14ac:dyDescent="0.25">
      <c r="A44" s="1321"/>
      <c r="B44" s="989" t="s">
        <v>668</v>
      </c>
      <c r="C44" s="990" t="s">
        <v>833</v>
      </c>
      <c r="D44" s="989" t="s">
        <v>668</v>
      </c>
      <c r="E44" s="990" t="s">
        <v>833</v>
      </c>
      <c r="F44" s="989" t="s">
        <v>668</v>
      </c>
      <c r="G44" s="990" t="s">
        <v>833</v>
      </c>
      <c r="H44" s="989" t="s">
        <v>668</v>
      </c>
      <c r="I44" s="990" t="s">
        <v>833</v>
      </c>
    </row>
    <row r="45" spans="1:9" ht="36" x14ac:dyDescent="0.25">
      <c r="A45" s="369" t="s">
        <v>57</v>
      </c>
      <c r="B45" s="364" t="s">
        <v>677</v>
      </c>
      <c r="C45" s="364" t="s">
        <v>681</v>
      </c>
      <c r="D45" s="372">
        <v>0.25</v>
      </c>
      <c r="E45" s="366" t="s">
        <v>842</v>
      </c>
      <c r="F45" s="370">
        <v>0.25</v>
      </c>
      <c r="G45" s="368" t="s">
        <v>679</v>
      </c>
      <c r="H45" s="786">
        <v>0.25</v>
      </c>
      <c r="I45" s="375" t="s">
        <v>676</v>
      </c>
    </row>
    <row r="46" spans="1:9" x14ac:dyDescent="0.25">
      <c r="A46" s="369" t="s">
        <v>58</v>
      </c>
      <c r="B46" s="378"/>
      <c r="C46" s="378"/>
      <c r="D46" s="379"/>
      <c r="E46" s="380"/>
      <c r="F46" s="379"/>
      <c r="G46" s="381"/>
      <c r="H46" s="499"/>
      <c r="I46" s="500"/>
    </row>
    <row r="47" spans="1:9" ht="36" x14ac:dyDescent="0.25">
      <c r="A47" s="369" t="s">
        <v>857</v>
      </c>
      <c r="B47" s="364" t="s">
        <v>9</v>
      </c>
      <c r="C47" s="368" t="s">
        <v>9</v>
      </c>
      <c r="D47" s="364" t="s">
        <v>9</v>
      </c>
      <c r="E47" s="368" t="s">
        <v>9</v>
      </c>
      <c r="F47" s="364" t="s">
        <v>9</v>
      </c>
      <c r="G47" s="368" t="s">
        <v>9</v>
      </c>
      <c r="H47" s="377" t="s">
        <v>669</v>
      </c>
      <c r="I47" s="376" t="s">
        <v>695</v>
      </c>
    </row>
    <row r="48" spans="1:9" ht="24" x14ac:dyDescent="0.25">
      <c r="A48" s="369" t="s">
        <v>858</v>
      </c>
      <c r="B48" s="364" t="s">
        <v>677</v>
      </c>
      <c r="C48" s="368" t="s">
        <v>681</v>
      </c>
      <c r="D48" s="366" t="s">
        <v>859</v>
      </c>
      <c r="E48" s="367" t="s">
        <v>43</v>
      </c>
      <c r="F48" s="366" t="s">
        <v>672</v>
      </c>
      <c r="G48" s="367" t="s">
        <v>693</v>
      </c>
      <c r="H48" s="382" t="s">
        <v>672</v>
      </c>
      <c r="I48" s="383" t="s">
        <v>693</v>
      </c>
    </row>
    <row r="49" spans="1:12" ht="24" x14ac:dyDescent="0.25">
      <c r="A49" s="369" t="s">
        <v>59</v>
      </c>
      <c r="B49" s="364" t="s">
        <v>677</v>
      </c>
      <c r="C49" s="368" t="s">
        <v>681</v>
      </c>
      <c r="D49" s="366"/>
      <c r="E49" s="367"/>
      <c r="F49" s="366" t="s">
        <v>669</v>
      </c>
      <c r="G49" s="367" t="s">
        <v>835</v>
      </c>
      <c r="H49" s="370" t="s">
        <v>669</v>
      </c>
      <c r="I49" s="368" t="s">
        <v>696</v>
      </c>
    </row>
    <row r="50" spans="1:12" ht="60" x14ac:dyDescent="0.25">
      <c r="A50" s="371" t="s">
        <v>609</v>
      </c>
      <c r="B50" s="364" t="s">
        <v>9</v>
      </c>
      <c r="C50" s="368" t="s">
        <v>9</v>
      </c>
      <c r="D50" s="366" t="s">
        <v>669</v>
      </c>
      <c r="E50" s="367" t="s">
        <v>860</v>
      </c>
      <c r="F50" s="364" t="s">
        <v>9</v>
      </c>
      <c r="G50" s="368" t="s">
        <v>9</v>
      </c>
      <c r="H50" s="364" t="s">
        <v>9</v>
      </c>
      <c r="I50" s="368" t="s">
        <v>9</v>
      </c>
    </row>
    <row r="51" spans="1:12" ht="25.5" x14ac:dyDescent="0.25">
      <c r="A51" s="371" t="s">
        <v>861</v>
      </c>
      <c r="B51" s="364" t="s">
        <v>9</v>
      </c>
      <c r="C51" s="368" t="s">
        <v>9</v>
      </c>
      <c r="D51" s="364" t="s">
        <v>9</v>
      </c>
      <c r="E51" s="368" t="s">
        <v>9</v>
      </c>
      <c r="F51" s="364" t="s">
        <v>9</v>
      </c>
      <c r="G51" s="368" t="s">
        <v>9</v>
      </c>
      <c r="H51" s="364" t="s">
        <v>9</v>
      </c>
      <c r="I51" s="368" t="s">
        <v>9</v>
      </c>
    </row>
    <row r="52" spans="1:12" ht="24" x14ac:dyDescent="0.25">
      <c r="A52" s="369" t="s">
        <v>60</v>
      </c>
      <c r="B52" s="364" t="s">
        <v>677</v>
      </c>
      <c r="C52" s="368" t="s">
        <v>681</v>
      </c>
      <c r="D52" s="366" t="s">
        <v>669</v>
      </c>
      <c r="E52" s="367" t="s">
        <v>684</v>
      </c>
      <c r="F52" s="370" t="s">
        <v>669</v>
      </c>
      <c r="G52" s="367" t="s">
        <v>847</v>
      </c>
      <c r="H52" s="786" t="s">
        <v>669</v>
      </c>
      <c r="I52" s="375" t="s">
        <v>12</v>
      </c>
    </row>
    <row r="53" spans="1:12" ht="24" x14ac:dyDescent="0.25">
      <c r="A53" s="369" t="s">
        <v>61</v>
      </c>
      <c r="B53" s="364" t="s">
        <v>677</v>
      </c>
      <c r="C53" s="368" t="s">
        <v>681</v>
      </c>
      <c r="D53" s="364"/>
      <c r="E53" s="368"/>
      <c r="F53" s="370"/>
      <c r="G53" s="368"/>
      <c r="H53" s="370"/>
      <c r="I53" s="368"/>
    </row>
    <row r="54" spans="1:12" ht="48" x14ac:dyDescent="0.25">
      <c r="A54" s="371" t="s">
        <v>644</v>
      </c>
      <c r="B54" s="364" t="s">
        <v>9</v>
      </c>
      <c r="C54" s="368" t="s">
        <v>9</v>
      </c>
      <c r="D54" s="366" t="s">
        <v>862</v>
      </c>
      <c r="E54" s="384" t="s">
        <v>863</v>
      </c>
      <c r="F54" s="372" t="s">
        <v>864</v>
      </c>
      <c r="G54" s="367" t="s">
        <v>865</v>
      </c>
      <c r="H54" s="370" t="s">
        <v>866</v>
      </c>
      <c r="I54" s="368" t="s">
        <v>698</v>
      </c>
    </row>
    <row r="55" spans="1:12" x14ac:dyDescent="0.25">
      <c r="A55" s="371" t="s">
        <v>867</v>
      </c>
      <c r="B55" s="364" t="s">
        <v>9</v>
      </c>
      <c r="C55" s="368" t="s">
        <v>9</v>
      </c>
      <c r="D55" s="364" t="s">
        <v>9</v>
      </c>
      <c r="E55" s="368" t="s">
        <v>9</v>
      </c>
      <c r="F55" s="364" t="s">
        <v>9</v>
      </c>
      <c r="G55" s="368" t="s">
        <v>9</v>
      </c>
      <c r="H55" s="370" t="s">
        <v>9</v>
      </c>
      <c r="I55" s="368" t="s">
        <v>9</v>
      </c>
    </row>
    <row r="56" spans="1:12" ht="27.75" customHeight="1" x14ac:dyDescent="0.25">
      <c r="A56" s="369" t="s">
        <v>62</v>
      </c>
      <c r="B56" s="364" t="s">
        <v>677</v>
      </c>
      <c r="C56" s="368" t="s">
        <v>868</v>
      </c>
      <c r="D56" s="366" t="s">
        <v>869</v>
      </c>
      <c r="E56" s="367" t="s">
        <v>673</v>
      </c>
      <c r="F56" s="370" t="s">
        <v>870</v>
      </c>
      <c r="G56" s="368" t="s">
        <v>673</v>
      </c>
      <c r="H56" s="957" t="s">
        <v>672</v>
      </c>
      <c r="I56" s="375" t="s">
        <v>699</v>
      </c>
      <c r="K56" s="245" t="s">
        <v>123</v>
      </c>
    </row>
    <row r="57" spans="1:12" ht="27.75" customHeight="1" thickBot="1" x14ac:dyDescent="0.3">
      <c r="A57" s="1044"/>
      <c r="B57" s="364"/>
      <c r="C57" s="364"/>
      <c r="D57" s="366"/>
      <c r="E57" s="366"/>
      <c r="F57" s="364"/>
      <c r="G57" s="364"/>
      <c r="H57" s="957"/>
      <c r="I57" s="375"/>
    </row>
    <row r="58" spans="1:12" ht="37.5" customHeight="1" x14ac:dyDescent="0.25">
      <c r="A58" s="1317" t="s">
        <v>1247</v>
      </c>
      <c r="B58" s="1318"/>
      <c r="C58" s="1318"/>
      <c r="D58" s="1318"/>
      <c r="E58" s="1318"/>
      <c r="F58" s="1318"/>
      <c r="G58" s="1318"/>
      <c r="H58" s="1318"/>
      <c r="I58" s="1319"/>
    </row>
    <row r="59" spans="1:12" s="857" customFormat="1" ht="15" customHeight="1" x14ac:dyDescent="0.25">
      <c r="A59" s="1320" t="s">
        <v>1</v>
      </c>
      <c r="B59" s="1322">
        <v>1996</v>
      </c>
      <c r="C59" s="1323"/>
      <c r="D59" s="1322">
        <v>2002</v>
      </c>
      <c r="E59" s="1324"/>
      <c r="F59" s="1322">
        <v>2008</v>
      </c>
      <c r="G59" s="1323"/>
      <c r="H59" s="1322">
        <v>2014</v>
      </c>
      <c r="I59" s="1323"/>
    </row>
    <row r="60" spans="1:12" ht="24" x14ac:dyDescent="0.25">
      <c r="A60" s="1321"/>
      <c r="B60" s="989" t="s">
        <v>668</v>
      </c>
      <c r="C60" s="990" t="s">
        <v>833</v>
      </c>
      <c r="D60" s="989" t="s">
        <v>668</v>
      </c>
      <c r="E60" s="990" t="s">
        <v>833</v>
      </c>
      <c r="F60" s="989" t="s">
        <v>668</v>
      </c>
      <c r="G60" s="990" t="s">
        <v>833</v>
      </c>
      <c r="H60" s="989" t="s">
        <v>668</v>
      </c>
      <c r="I60" s="990" t="s">
        <v>833</v>
      </c>
    </row>
    <row r="61" spans="1:12" ht="24" x14ac:dyDescent="0.25">
      <c r="A61" s="369" t="s">
        <v>63</v>
      </c>
      <c r="B61" s="364" t="s">
        <v>677</v>
      </c>
      <c r="C61" s="368" t="s">
        <v>681</v>
      </c>
      <c r="D61" s="366" t="s">
        <v>672</v>
      </c>
      <c r="E61" s="367" t="s">
        <v>871</v>
      </c>
      <c r="F61" s="385" t="s">
        <v>872</v>
      </c>
      <c r="G61" s="385" t="s">
        <v>872</v>
      </c>
      <c r="H61" s="386" t="s">
        <v>872</v>
      </c>
      <c r="I61" s="387" t="s">
        <v>872</v>
      </c>
    </row>
    <row r="62" spans="1:12" ht="25.5" customHeight="1" x14ac:dyDescent="0.25">
      <c r="A62" s="371" t="s">
        <v>646</v>
      </c>
      <c r="B62" s="364" t="s">
        <v>9</v>
      </c>
      <c r="C62" s="368" t="s">
        <v>9</v>
      </c>
      <c r="D62" s="364" t="s">
        <v>9</v>
      </c>
      <c r="E62" s="368" t="s">
        <v>9</v>
      </c>
      <c r="F62" s="388" t="s">
        <v>672</v>
      </c>
      <c r="G62" s="367" t="s">
        <v>873</v>
      </c>
      <c r="H62" s="389" t="s">
        <v>672</v>
      </c>
      <c r="I62" s="368" t="s">
        <v>873</v>
      </c>
      <c r="L62" s="245" t="s">
        <v>123</v>
      </c>
    </row>
    <row r="63" spans="1:12" ht="26.25" x14ac:dyDescent="0.25">
      <c r="A63" s="371" t="s">
        <v>648</v>
      </c>
      <c r="B63" s="364" t="s">
        <v>9</v>
      </c>
      <c r="C63" s="368" t="s">
        <v>9</v>
      </c>
      <c r="D63" s="364" t="s">
        <v>9</v>
      </c>
      <c r="E63" s="368" t="s">
        <v>9</v>
      </c>
      <c r="F63" s="388" t="s">
        <v>874</v>
      </c>
      <c r="G63" s="367" t="s">
        <v>39</v>
      </c>
      <c r="H63" s="389" t="s">
        <v>875</v>
      </c>
      <c r="I63" s="368" t="s">
        <v>39</v>
      </c>
    </row>
    <row r="64" spans="1:12" ht="24" x14ac:dyDescent="0.25">
      <c r="A64" s="369" t="s">
        <v>65</v>
      </c>
      <c r="B64" s="364" t="s">
        <v>677</v>
      </c>
      <c r="C64" s="368" t="s">
        <v>681</v>
      </c>
      <c r="D64" s="366" t="s">
        <v>687</v>
      </c>
      <c r="E64" s="367" t="s">
        <v>871</v>
      </c>
      <c r="F64" s="389" t="s">
        <v>687</v>
      </c>
      <c r="G64" s="368" t="s">
        <v>681</v>
      </c>
      <c r="H64" s="389" t="s">
        <v>687</v>
      </c>
      <c r="I64" s="368" t="s">
        <v>681</v>
      </c>
    </row>
    <row r="65" spans="1:9" x14ac:dyDescent="0.25">
      <c r="A65" s="369" t="s">
        <v>66</v>
      </c>
      <c r="B65" s="364"/>
      <c r="C65" s="368"/>
      <c r="D65" s="366" t="s">
        <v>876</v>
      </c>
      <c r="E65" s="367" t="s">
        <v>673</v>
      </c>
      <c r="F65" s="390" t="s">
        <v>877</v>
      </c>
      <c r="G65" s="368" t="s">
        <v>673</v>
      </c>
      <c r="H65" s="366" t="s">
        <v>672</v>
      </c>
      <c r="I65" s="367" t="s">
        <v>673</v>
      </c>
    </row>
    <row r="66" spans="1:9" ht="24" x14ac:dyDescent="0.25">
      <c r="A66" s="371" t="s">
        <v>878</v>
      </c>
      <c r="B66" s="364" t="s">
        <v>677</v>
      </c>
      <c r="C66" s="368" t="s">
        <v>681</v>
      </c>
      <c r="D66" s="389" t="s">
        <v>9</v>
      </c>
      <c r="E66" s="368" t="s">
        <v>9</v>
      </c>
      <c r="F66" s="389" t="s">
        <v>9</v>
      </c>
      <c r="G66" s="368" t="s">
        <v>9</v>
      </c>
      <c r="H66" s="389" t="s">
        <v>9</v>
      </c>
      <c r="I66" s="368" t="s">
        <v>9</v>
      </c>
    </row>
    <row r="67" spans="1:9" ht="40.5" customHeight="1" x14ac:dyDescent="0.25">
      <c r="A67" s="371" t="s">
        <v>879</v>
      </c>
      <c r="B67" s="364" t="s">
        <v>9</v>
      </c>
      <c r="C67" s="368" t="s">
        <v>9</v>
      </c>
      <c r="D67" s="389" t="s">
        <v>9</v>
      </c>
      <c r="E67" s="368" t="s">
        <v>9</v>
      </c>
      <c r="F67" s="389" t="s">
        <v>9</v>
      </c>
      <c r="G67" s="368" t="s">
        <v>9</v>
      </c>
      <c r="H67" s="389" t="s">
        <v>9</v>
      </c>
      <c r="I67" s="368" t="s">
        <v>9</v>
      </c>
    </row>
    <row r="68" spans="1:9" ht="24" x14ac:dyDescent="0.25">
      <c r="A68" s="369" t="s">
        <v>67</v>
      </c>
      <c r="B68" s="364" t="s">
        <v>677</v>
      </c>
      <c r="C68" s="368" t="s">
        <v>679</v>
      </c>
      <c r="D68" s="366" t="s">
        <v>880</v>
      </c>
      <c r="E68" s="367" t="s">
        <v>842</v>
      </c>
      <c r="F68" s="366" t="s">
        <v>881</v>
      </c>
      <c r="G68" s="367" t="s">
        <v>847</v>
      </c>
      <c r="H68" s="364" t="s">
        <v>882</v>
      </c>
      <c r="I68" s="368" t="s">
        <v>678</v>
      </c>
    </row>
    <row r="69" spans="1:9" x14ac:dyDescent="0.25">
      <c r="A69" s="369" t="s">
        <v>69</v>
      </c>
      <c r="B69" s="364" t="s">
        <v>669</v>
      </c>
      <c r="C69" s="368" t="s">
        <v>681</v>
      </c>
      <c r="D69" s="364" t="s">
        <v>669</v>
      </c>
      <c r="E69" s="368" t="s">
        <v>681</v>
      </c>
      <c r="F69" s="364" t="s">
        <v>669</v>
      </c>
      <c r="G69" s="368" t="s">
        <v>681</v>
      </c>
      <c r="H69" s="364" t="s">
        <v>669</v>
      </c>
      <c r="I69" s="368" t="s">
        <v>681</v>
      </c>
    </row>
    <row r="70" spans="1:9" ht="24" x14ac:dyDescent="0.25">
      <c r="A70" s="369" t="s">
        <v>70</v>
      </c>
      <c r="B70" s="364" t="s">
        <v>677</v>
      </c>
      <c r="C70" s="368" t="s">
        <v>681</v>
      </c>
      <c r="D70" s="366" t="s">
        <v>669</v>
      </c>
      <c r="E70" s="367" t="s">
        <v>678</v>
      </c>
      <c r="F70" s="364" t="s">
        <v>669</v>
      </c>
      <c r="G70" s="368" t="s">
        <v>847</v>
      </c>
      <c r="H70" s="364" t="s">
        <v>669</v>
      </c>
      <c r="I70" s="368" t="s">
        <v>678</v>
      </c>
    </row>
    <row r="71" spans="1:9" ht="27.75" customHeight="1" x14ac:dyDescent="0.25">
      <c r="A71" s="369" t="s">
        <v>71</v>
      </c>
      <c r="B71" s="364" t="s">
        <v>669</v>
      </c>
      <c r="C71" s="368" t="s">
        <v>678</v>
      </c>
      <c r="D71" s="364" t="s">
        <v>669</v>
      </c>
      <c r="E71" s="368" t="s">
        <v>883</v>
      </c>
      <c r="F71" s="364" t="s">
        <v>669</v>
      </c>
      <c r="G71" s="368" t="s">
        <v>883</v>
      </c>
      <c r="H71" s="364" t="s">
        <v>669</v>
      </c>
      <c r="I71" s="368" t="s">
        <v>884</v>
      </c>
    </row>
    <row r="72" spans="1:9" ht="24" x14ac:dyDescent="0.25">
      <c r="A72" s="369" t="s">
        <v>72</v>
      </c>
      <c r="B72" s="364" t="s">
        <v>677</v>
      </c>
      <c r="C72" s="368" t="s">
        <v>681</v>
      </c>
      <c r="D72" s="366" t="s">
        <v>885</v>
      </c>
      <c r="E72" s="367" t="s">
        <v>684</v>
      </c>
      <c r="F72" s="364" t="s">
        <v>886</v>
      </c>
      <c r="G72" s="368" t="s">
        <v>684</v>
      </c>
      <c r="H72" s="366" t="s">
        <v>669</v>
      </c>
      <c r="I72" s="368" t="s">
        <v>684</v>
      </c>
    </row>
    <row r="73" spans="1:9" ht="38.25" x14ac:dyDescent="0.25">
      <c r="A73" s="369" t="s">
        <v>74</v>
      </c>
      <c r="B73" s="364" t="s">
        <v>677</v>
      </c>
      <c r="C73" s="368" t="s">
        <v>681</v>
      </c>
      <c r="D73" s="366" t="s">
        <v>887</v>
      </c>
      <c r="E73" s="367" t="s">
        <v>676</v>
      </c>
      <c r="F73" s="366" t="s">
        <v>672</v>
      </c>
      <c r="G73" s="367" t="s">
        <v>673</v>
      </c>
      <c r="H73" s="364" t="s">
        <v>672</v>
      </c>
      <c r="I73" s="368" t="s">
        <v>673</v>
      </c>
    </row>
    <row r="74" spans="1:9" ht="15.75" thickBot="1" x14ac:dyDescent="0.3">
      <c r="A74" s="1044"/>
      <c r="B74" s="364"/>
      <c r="C74" s="364"/>
      <c r="D74" s="366"/>
      <c r="E74" s="366"/>
      <c r="F74" s="366"/>
      <c r="G74" s="366"/>
      <c r="H74" s="364"/>
      <c r="I74" s="368"/>
    </row>
    <row r="75" spans="1:9" ht="37.5" customHeight="1" x14ac:dyDescent="0.25">
      <c r="A75" s="1317" t="s">
        <v>1247</v>
      </c>
      <c r="B75" s="1318"/>
      <c r="C75" s="1318"/>
      <c r="D75" s="1318"/>
      <c r="E75" s="1318"/>
      <c r="F75" s="1318"/>
      <c r="G75" s="1318"/>
      <c r="H75" s="1318"/>
      <c r="I75" s="1319"/>
    </row>
    <row r="76" spans="1:9" s="857" customFormat="1" ht="15" customHeight="1" x14ac:dyDescent="0.25">
      <c r="A76" s="1320" t="s">
        <v>1</v>
      </c>
      <c r="B76" s="1322">
        <v>1996</v>
      </c>
      <c r="C76" s="1323"/>
      <c r="D76" s="1322">
        <v>2002</v>
      </c>
      <c r="E76" s="1324"/>
      <c r="F76" s="1322">
        <v>2008</v>
      </c>
      <c r="G76" s="1323"/>
      <c r="H76" s="1322">
        <v>2014</v>
      </c>
      <c r="I76" s="1323"/>
    </row>
    <row r="77" spans="1:9" ht="24" x14ac:dyDescent="0.25">
      <c r="A77" s="1321"/>
      <c r="B77" s="989" t="s">
        <v>668</v>
      </c>
      <c r="C77" s="990" t="s">
        <v>833</v>
      </c>
      <c r="D77" s="989" t="s">
        <v>668</v>
      </c>
      <c r="E77" s="990" t="s">
        <v>833</v>
      </c>
      <c r="F77" s="989" t="s">
        <v>668</v>
      </c>
      <c r="G77" s="990" t="s">
        <v>833</v>
      </c>
      <c r="H77" s="989" t="s">
        <v>668</v>
      </c>
      <c r="I77" s="990" t="s">
        <v>833</v>
      </c>
    </row>
    <row r="78" spans="1:9" ht="36" x14ac:dyDescent="0.25">
      <c r="A78" s="369" t="s">
        <v>75</v>
      </c>
      <c r="B78" s="364" t="s">
        <v>677</v>
      </c>
      <c r="C78" s="368" t="s">
        <v>681</v>
      </c>
      <c r="D78" s="366" t="s">
        <v>672</v>
      </c>
      <c r="E78" s="367" t="s">
        <v>707</v>
      </c>
      <c r="F78" s="364" t="s">
        <v>9</v>
      </c>
      <c r="G78" s="368" t="s">
        <v>9</v>
      </c>
      <c r="H78" s="364" t="s">
        <v>9</v>
      </c>
      <c r="I78" s="368" t="s">
        <v>9</v>
      </c>
    </row>
    <row r="79" spans="1:9" ht="39.75" customHeight="1" x14ac:dyDescent="0.25">
      <c r="A79" s="371" t="s">
        <v>610</v>
      </c>
      <c r="B79" s="364" t="s">
        <v>9</v>
      </c>
      <c r="C79" s="368" t="s">
        <v>9</v>
      </c>
      <c r="D79" s="364" t="s">
        <v>9</v>
      </c>
      <c r="E79" s="368" t="s">
        <v>9</v>
      </c>
      <c r="F79" s="366" t="s">
        <v>672</v>
      </c>
      <c r="G79" s="367" t="s">
        <v>689</v>
      </c>
      <c r="H79" s="364" t="s">
        <v>672</v>
      </c>
      <c r="I79" s="368" t="s">
        <v>689</v>
      </c>
    </row>
    <row r="80" spans="1:9" x14ac:dyDescent="0.25">
      <c r="A80" s="371" t="s">
        <v>888</v>
      </c>
      <c r="B80" s="364" t="s">
        <v>9</v>
      </c>
      <c r="C80" s="368" t="s">
        <v>9</v>
      </c>
      <c r="D80" s="364" t="s">
        <v>9</v>
      </c>
      <c r="E80" s="368" t="s">
        <v>9</v>
      </c>
      <c r="F80" s="364" t="s">
        <v>9</v>
      </c>
      <c r="G80" s="368" t="s">
        <v>9</v>
      </c>
      <c r="H80" s="364" t="s">
        <v>9</v>
      </c>
      <c r="I80" s="368" t="s">
        <v>9</v>
      </c>
    </row>
    <row r="81" spans="1:11" ht="26.25" x14ac:dyDescent="0.25">
      <c r="A81" s="369" t="s">
        <v>76</v>
      </c>
      <c r="B81" s="364" t="s">
        <v>677</v>
      </c>
      <c r="C81" s="368" t="s">
        <v>681</v>
      </c>
      <c r="D81" s="366" t="s">
        <v>672</v>
      </c>
      <c r="E81" s="367" t="s">
        <v>889</v>
      </c>
      <c r="F81" s="364" t="s">
        <v>672</v>
      </c>
      <c r="G81" s="368" t="s">
        <v>704</v>
      </c>
      <c r="H81" s="364" t="s">
        <v>672</v>
      </c>
      <c r="I81" s="368" t="s">
        <v>704</v>
      </c>
    </row>
    <row r="82" spans="1:11" ht="36" x14ac:dyDescent="0.25">
      <c r="A82" s="369" t="s">
        <v>78</v>
      </c>
      <c r="B82" s="364" t="s">
        <v>677</v>
      </c>
      <c r="C82" s="368" t="s">
        <v>681</v>
      </c>
      <c r="D82" s="366" t="s">
        <v>669</v>
      </c>
      <c r="E82" s="367" t="s">
        <v>842</v>
      </c>
      <c r="F82" s="366" t="s">
        <v>669</v>
      </c>
      <c r="G82" s="367" t="s">
        <v>890</v>
      </c>
      <c r="H82" s="366" t="s">
        <v>669</v>
      </c>
      <c r="I82" s="367" t="s">
        <v>891</v>
      </c>
    </row>
    <row r="83" spans="1:11" ht="39.75" customHeight="1" x14ac:dyDescent="0.25">
      <c r="A83" s="369" t="s">
        <v>79</v>
      </c>
      <c r="B83" s="364" t="s">
        <v>677</v>
      </c>
      <c r="C83" s="368" t="s">
        <v>681</v>
      </c>
      <c r="D83" s="364" t="s">
        <v>677</v>
      </c>
      <c r="E83" s="368" t="s">
        <v>681</v>
      </c>
      <c r="F83" s="366" t="s">
        <v>672</v>
      </c>
      <c r="G83" s="367" t="s">
        <v>707</v>
      </c>
      <c r="H83" s="364" t="s">
        <v>672</v>
      </c>
      <c r="I83" s="368" t="s">
        <v>707</v>
      </c>
    </row>
    <row r="84" spans="1:11" ht="28.5" x14ac:dyDescent="0.25">
      <c r="A84" s="369" t="s">
        <v>80</v>
      </c>
      <c r="B84" s="364" t="s">
        <v>892</v>
      </c>
      <c r="C84" s="368" t="s">
        <v>678</v>
      </c>
      <c r="D84" s="364" t="s">
        <v>892</v>
      </c>
      <c r="E84" s="368" t="s">
        <v>678</v>
      </c>
      <c r="F84" s="366" t="s">
        <v>672</v>
      </c>
      <c r="G84" s="367" t="s">
        <v>893</v>
      </c>
      <c r="H84" s="364" t="s">
        <v>672</v>
      </c>
      <c r="I84" s="367" t="s">
        <v>894</v>
      </c>
    </row>
    <row r="85" spans="1:11" ht="36" x14ac:dyDescent="0.25">
      <c r="A85" s="369" t="s">
        <v>81</v>
      </c>
      <c r="B85" s="364" t="s">
        <v>677</v>
      </c>
      <c r="C85" s="368" t="s">
        <v>681</v>
      </c>
      <c r="D85" s="391">
        <v>225</v>
      </c>
      <c r="E85" s="367" t="s">
        <v>676</v>
      </c>
      <c r="F85" s="392">
        <v>225</v>
      </c>
      <c r="G85" s="368" t="s">
        <v>676</v>
      </c>
      <c r="H85" s="909" t="s">
        <v>1890</v>
      </c>
      <c r="I85" s="368" t="s">
        <v>676</v>
      </c>
    </row>
    <row r="86" spans="1:11" x14ac:dyDescent="0.25">
      <c r="A86" s="369" t="s">
        <v>83</v>
      </c>
      <c r="B86" s="364" t="s">
        <v>669</v>
      </c>
      <c r="C86" s="368" t="s">
        <v>681</v>
      </c>
      <c r="D86" s="364"/>
      <c r="E86" s="368"/>
      <c r="F86" s="364"/>
      <c r="G86" s="368"/>
      <c r="H86" s="364"/>
      <c r="I86" s="368"/>
    </row>
    <row r="87" spans="1:11" x14ac:dyDescent="0.25">
      <c r="A87" s="371" t="s">
        <v>445</v>
      </c>
      <c r="B87" s="364" t="s">
        <v>9</v>
      </c>
      <c r="C87" s="368" t="s">
        <v>9</v>
      </c>
      <c r="D87" s="366" t="s">
        <v>669</v>
      </c>
      <c r="E87" s="367" t="s">
        <v>871</v>
      </c>
      <c r="F87" s="364" t="s">
        <v>669</v>
      </c>
      <c r="G87" s="368" t="s">
        <v>681</v>
      </c>
      <c r="H87" s="389" t="s">
        <v>669</v>
      </c>
      <c r="I87" s="368" t="s">
        <v>681</v>
      </c>
    </row>
    <row r="88" spans="1:11" x14ac:dyDescent="0.25">
      <c r="A88" s="371" t="s">
        <v>895</v>
      </c>
      <c r="B88" s="364" t="s">
        <v>9</v>
      </c>
      <c r="C88" s="368" t="s">
        <v>9</v>
      </c>
      <c r="D88" s="364" t="s">
        <v>9</v>
      </c>
      <c r="E88" s="368" t="s">
        <v>9</v>
      </c>
      <c r="F88" s="364" t="s">
        <v>9</v>
      </c>
      <c r="G88" s="368" t="s">
        <v>9</v>
      </c>
      <c r="H88" s="364" t="s">
        <v>9</v>
      </c>
      <c r="I88" s="368" t="s">
        <v>9</v>
      </c>
    </row>
    <row r="89" spans="1:11" ht="48" x14ac:dyDescent="0.25">
      <c r="A89" s="369" t="s">
        <v>85</v>
      </c>
      <c r="B89" s="364" t="s">
        <v>677</v>
      </c>
      <c r="C89" s="368" t="s">
        <v>681</v>
      </c>
      <c r="D89" s="366" t="s">
        <v>708</v>
      </c>
      <c r="E89" s="367" t="s">
        <v>1858</v>
      </c>
      <c r="F89" s="366" t="s">
        <v>708</v>
      </c>
      <c r="G89" s="393" t="s">
        <v>1857</v>
      </c>
      <c r="H89" s="388" t="s">
        <v>672</v>
      </c>
      <c r="I89" s="376" t="s">
        <v>684</v>
      </c>
      <c r="K89" s="245" t="s">
        <v>123</v>
      </c>
    </row>
    <row r="90" spans="1:11" ht="24" x14ac:dyDescent="0.25">
      <c r="A90" s="369" t="s">
        <v>87</v>
      </c>
      <c r="B90" s="364" t="s">
        <v>677</v>
      </c>
      <c r="C90" s="368" t="s">
        <v>681</v>
      </c>
      <c r="D90" s="366" t="s">
        <v>669</v>
      </c>
      <c r="E90" s="367" t="s">
        <v>871</v>
      </c>
      <c r="F90" s="366" t="s">
        <v>669</v>
      </c>
      <c r="G90" s="376" t="s">
        <v>842</v>
      </c>
      <c r="H90" s="366" t="s">
        <v>1856</v>
      </c>
      <c r="I90" s="394" t="s">
        <v>679</v>
      </c>
    </row>
    <row r="91" spans="1:11" ht="15.75" thickBot="1" x14ac:dyDescent="0.3">
      <c r="A91" s="1044"/>
      <c r="B91" s="364"/>
      <c r="C91" s="364"/>
      <c r="D91" s="366"/>
      <c r="E91" s="366"/>
      <c r="F91" s="366"/>
      <c r="G91" s="1045"/>
      <c r="H91" s="366"/>
      <c r="I91" s="394"/>
    </row>
    <row r="92" spans="1:11" ht="37.5" customHeight="1" x14ac:dyDescent="0.25">
      <c r="A92" s="1317" t="s">
        <v>1247</v>
      </c>
      <c r="B92" s="1318"/>
      <c r="C92" s="1318"/>
      <c r="D92" s="1318"/>
      <c r="E92" s="1318"/>
      <c r="F92" s="1318"/>
      <c r="G92" s="1318"/>
      <c r="H92" s="1318"/>
      <c r="I92" s="1319"/>
    </row>
    <row r="93" spans="1:11" s="857" customFormat="1" ht="15" customHeight="1" x14ac:dyDescent="0.25">
      <c r="A93" s="1320" t="s">
        <v>1</v>
      </c>
      <c r="B93" s="1322">
        <v>1996</v>
      </c>
      <c r="C93" s="1323"/>
      <c r="D93" s="1322">
        <v>2002</v>
      </c>
      <c r="E93" s="1324"/>
      <c r="F93" s="1322">
        <v>2008</v>
      </c>
      <c r="G93" s="1323"/>
      <c r="H93" s="1322">
        <v>2014</v>
      </c>
      <c r="I93" s="1323"/>
    </row>
    <row r="94" spans="1:11" ht="24" customHeight="1" x14ac:dyDescent="0.25">
      <c r="A94" s="1321"/>
      <c r="B94" s="989" t="s">
        <v>668</v>
      </c>
      <c r="C94" s="990" t="s">
        <v>833</v>
      </c>
      <c r="D94" s="989" t="s">
        <v>668</v>
      </c>
      <c r="E94" s="990" t="s">
        <v>833</v>
      </c>
      <c r="F94" s="989" t="s">
        <v>668</v>
      </c>
      <c r="G94" s="990" t="s">
        <v>833</v>
      </c>
      <c r="H94" s="989" t="s">
        <v>668</v>
      </c>
      <c r="I94" s="990" t="s">
        <v>833</v>
      </c>
    </row>
    <row r="95" spans="1:11" x14ac:dyDescent="0.25">
      <c r="A95" s="369" t="s">
        <v>88</v>
      </c>
      <c r="B95" s="364" t="s">
        <v>669</v>
      </c>
      <c r="C95" s="368" t="s">
        <v>678</v>
      </c>
      <c r="D95" s="378"/>
      <c r="E95" s="368"/>
      <c r="F95" s="364"/>
      <c r="G95" s="368"/>
      <c r="H95" s="364"/>
      <c r="I95" s="368"/>
    </row>
    <row r="96" spans="1:11" ht="36" x14ac:dyDescent="0.25">
      <c r="A96" s="371" t="s">
        <v>709</v>
      </c>
      <c r="B96" s="364" t="s">
        <v>9</v>
      </c>
      <c r="C96" s="368" t="s">
        <v>9</v>
      </c>
      <c r="D96" s="366" t="s">
        <v>669</v>
      </c>
      <c r="E96" s="367" t="s">
        <v>1854</v>
      </c>
      <c r="F96" s="364" t="s">
        <v>669</v>
      </c>
      <c r="G96" s="368" t="s">
        <v>1855</v>
      </c>
      <c r="H96" s="364" t="s">
        <v>669</v>
      </c>
      <c r="I96" s="376" t="s">
        <v>1853</v>
      </c>
    </row>
    <row r="97" spans="1:12" ht="27.75" customHeight="1" x14ac:dyDescent="0.25">
      <c r="A97" s="371" t="s">
        <v>896</v>
      </c>
      <c r="B97" s="364" t="s">
        <v>9</v>
      </c>
      <c r="C97" s="368" t="s">
        <v>9</v>
      </c>
      <c r="D97" s="364" t="s">
        <v>9</v>
      </c>
      <c r="E97" s="368" t="s">
        <v>9</v>
      </c>
      <c r="F97" s="364" t="s">
        <v>9</v>
      </c>
      <c r="G97" s="368" t="s">
        <v>9</v>
      </c>
      <c r="H97" s="364" t="s">
        <v>9</v>
      </c>
      <c r="I97" s="394" t="s">
        <v>9</v>
      </c>
    </row>
    <row r="98" spans="1:12" x14ac:dyDescent="0.25">
      <c r="A98" s="371" t="s">
        <v>533</v>
      </c>
      <c r="B98" s="364" t="s">
        <v>9</v>
      </c>
      <c r="C98" s="368" t="s">
        <v>9</v>
      </c>
      <c r="D98" s="366" t="s">
        <v>897</v>
      </c>
      <c r="E98" s="367" t="s">
        <v>1854</v>
      </c>
      <c r="F98" s="364" t="s">
        <v>897</v>
      </c>
      <c r="G98" s="368" t="s">
        <v>1855</v>
      </c>
      <c r="H98" s="364" t="s">
        <v>9</v>
      </c>
      <c r="I98" s="394" t="s">
        <v>9</v>
      </c>
    </row>
    <row r="99" spans="1:12" ht="24" x14ac:dyDescent="0.25">
      <c r="A99" s="395" t="s">
        <v>89</v>
      </c>
      <c r="B99" s="396" t="s">
        <v>677</v>
      </c>
      <c r="C99" s="397" t="s">
        <v>681</v>
      </c>
      <c r="D99" s="366" t="s">
        <v>669</v>
      </c>
      <c r="E99" s="398" t="s">
        <v>678</v>
      </c>
      <c r="F99" s="396" t="s">
        <v>669</v>
      </c>
      <c r="G99" s="397" t="s">
        <v>678</v>
      </c>
      <c r="H99" s="396" t="s">
        <v>669</v>
      </c>
      <c r="I99" s="397" t="s">
        <v>678</v>
      </c>
    </row>
    <row r="100" spans="1:12" x14ac:dyDescent="0.25">
      <c r="A100" s="1325" t="s">
        <v>143</v>
      </c>
      <c r="B100" s="1326"/>
      <c r="C100" s="1326"/>
      <c r="D100" s="1326"/>
      <c r="E100" s="1326"/>
      <c r="F100" s="1326"/>
      <c r="G100" s="1326"/>
      <c r="H100" s="399"/>
      <c r="I100" s="399"/>
    </row>
    <row r="101" spans="1:12" x14ac:dyDescent="0.25">
      <c r="G101" s="401"/>
    </row>
    <row r="102" spans="1:12" x14ac:dyDescent="0.25">
      <c r="G102" s="401"/>
    </row>
    <row r="103" spans="1:12" x14ac:dyDescent="0.25">
      <c r="F103" s="402"/>
      <c r="G103" s="443"/>
    </row>
    <row r="104" spans="1:12" x14ac:dyDescent="0.25">
      <c r="F104" s="402"/>
      <c r="G104" s="443"/>
    </row>
    <row r="105" spans="1:12" x14ac:dyDescent="0.25">
      <c r="F105" s="402"/>
      <c r="G105" s="443"/>
    </row>
    <row r="106" spans="1:12" x14ac:dyDescent="0.25">
      <c r="G106" s="401"/>
    </row>
    <row r="107" spans="1:12" x14ac:dyDescent="0.25">
      <c r="G107" s="401"/>
    </row>
    <row r="108" spans="1:12" x14ac:dyDescent="0.25">
      <c r="G108" s="401"/>
    </row>
    <row r="109" spans="1:12" x14ac:dyDescent="0.25">
      <c r="G109" s="401"/>
    </row>
    <row r="110" spans="1:12" s="402" customFormat="1" x14ac:dyDescent="0.25">
      <c r="A110" s="60"/>
      <c r="B110" s="61"/>
      <c r="C110" s="61"/>
      <c r="D110" s="400"/>
      <c r="E110" s="400"/>
      <c r="F110" s="400"/>
      <c r="G110" s="401"/>
      <c r="J110" s="245"/>
      <c r="K110" s="245"/>
      <c r="L110" s="245"/>
    </row>
    <row r="111" spans="1:12" s="402" customFormat="1" x14ac:dyDescent="0.25">
      <c r="A111" s="60"/>
      <c r="B111" s="61"/>
      <c r="C111" s="61"/>
      <c r="D111" s="400"/>
      <c r="E111" s="400"/>
      <c r="F111" s="400"/>
      <c r="G111" s="401"/>
      <c r="J111" s="245"/>
      <c r="K111" s="245"/>
      <c r="L111" s="245"/>
    </row>
    <row r="112" spans="1:12" s="402" customFormat="1" x14ac:dyDescent="0.25">
      <c r="A112" s="60"/>
      <c r="B112" s="61"/>
      <c r="C112" s="61"/>
      <c r="D112" s="400"/>
      <c r="E112" s="400"/>
      <c r="F112" s="400"/>
      <c r="G112" s="401"/>
      <c r="J112" s="245"/>
      <c r="K112" s="245"/>
      <c r="L112" s="245"/>
    </row>
    <row r="113" spans="1:12" s="402" customFormat="1" x14ac:dyDescent="0.25">
      <c r="A113" s="60"/>
      <c r="B113" s="61"/>
      <c r="C113" s="61"/>
      <c r="D113" s="400"/>
      <c r="E113" s="400"/>
      <c r="F113" s="400"/>
      <c r="G113" s="401"/>
      <c r="J113" s="245"/>
      <c r="K113" s="245"/>
      <c r="L113" s="245"/>
    </row>
    <row r="114" spans="1:12" s="402" customFormat="1" x14ac:dyDescent="0.25">
      <c r="A114" s="60"/>
      <c r="B114" s="61"/>
      <c r="C114" s="61"/>
      <c r="D114" s="400"/>
      <c r="E114" s="400"/>
      <c r="F114" s="400"/>
      <c r="G114" s="401"/>
      <c r="J114" s="245"/>
      <c r="K114" s="245"/>
      <c r="L114" s="245"/>
    </row>
    <row r="115" spans="1:12" s="402" customFormat="1" x14ac:dyDescent="0.25">
      <c r="A115" s="60"/>
      <c r="B115" s="61"/>
      <c r="C115" s="61"/>
      <c r="D115" s="400"/>
      <c r="E115" s="400"/>
      <c r="F115" s="400"/>
      <c r="G115" s="401"/>
      <c r="J115" s="245"/>
      <c r="K115" s="245"/>
      <c r="L115" s="245"/>
    </row>
    <row r="116" spans="1:12" s="402" customFormat="1" x14ac:dyDescent="0.25">
      <c r="A116" s="60"/>
      <c r="B116" s="61"/>
      <c r="C116" s="61"/>
      <c r="D116" s="400"/>
      <c r="E116" s="400"/>
      <c r="F116" s="400"/>
      <c r="G116" s="401"/>
      <c r="J116" s="245"/>
      <c r="K116" s="245"/>
      <c r="L116" s="245"/>
    </row>
    <row r="117" spans="1:12" s="402" customFormat="1" x14ac:dyDescent="0.25">
      <c r="A117" s="60"/>
      <c r="B117" s="61"/>
      <c r="C117" s="61"/>
      <c r="D117" s="400"/>
      <c r="E117" s="400"/>
      <c r="F117" s="400"/>
      <c r="G117" s="401"/>
      <c r="J117" s="245"/>
      <c r="K117" s="245"/>
      <c r="L117" s="245"/>
    </row>
    <row r="118" spans="1:12" s="402" customFormat="1" x14ac:dyDescent="0.25">
      <c r="A118" s="60"/>
      <c r="B118" s="61"/>
      <c r="C118" s="61"/>
      <c r="D118" s="400"/>
      <c r="E118" s="400"/>
      <c r="F118" s="400"/>
      <c r="G118" s="401"/>
      <c r="J118" s="245"/>
      <c r="K118" s="245"/>
      <c r="L118" s="245"/>
    </row>
    <row r="119" spans="1:12" s="402" customFormat="1" x14ac:dyDescent="0.25">
      <c r="A119" s="60"/>
      <c r="B119" s="61"/>
      <c r="C119" s="61"/>
      <c r="D119" s="400"/>
      <c r="E119" s="400"/>
      <c r="F119" s="400"/>
      <c r="G119" s="401"/>
      <c r="J119" s="245"/>
      <c r="K119" s="245"/>
      <c r="L119" s="245"/>
    </row>
    <row r="120" spans="1:12" s="402" customFormat="1" x14ac:dyDescent="0.25">
      <c r="A120" s="60"/>
      <c r="B120" s="61"/>
      <c r="C120" s="61"/>
      <c r="D120" s="400"/>
      <c r="E120" s="400"/>
      <c r="F120" s="400"/>
      <c r="G120" s="401"/>
      <c r="J120" s="245"/>
      <c r="K120" s="245"/>
      <c r="L120" s="245"/>
    </row>
    <row r="121" spans="1:12" s="402" customFormat="1" x14ac:dyDescent="0.25">
      <c r="A121" s="60"/>
      <c r="B121" s="61"/>
      <c r="C121" s="61"/>
      <c r="D121" s="400"/>
      <c r="E121" s="400"/>
      <c r="F121" s="400"/>
      <c r="G121" s="401"/>
      <c r="J121" s="245"/>
      <c r="K121" s="245"/>
      <c r="L121" s="245"/>
    </row>
    <row r="122" spans="1:12" s="402" customFormat="1" x14ac:dyDescent="0.25">
      <c r="A122" s="60"/>
      <c r="B122" s="61"/>
      <c r="C122" s="61"/>
      <c r="D122" s="400"/>
      <c r="E122" s="400"/>
      <c r="F122" s="400"/>
      <c r="G122" s="401"/>
      <c r="J122" s="245"/>
      <c r="K122" s="245"/>
      <c r="L122" s="245"/>
    </row>
    <row r="123" spans="1:12" s="402" customFormat="1" x14ac:dyDescent="0.25">
      <c r="A123" s="60"/>
      <c r="B123" s="61"/>
      <c r="C123" s="61"/>
      <c r="D123" s="400"/>
      <c r="E123" s="400"/>
      <c r="F123" s="400"/>
      <c r="G123" s="401"/>
      <c r="J123" s="245"/>
      <c r="K123" s="245"/>
      <c r="L123" s="245"/>
    </row>
    <row r="124" spans="1:12" s="402" customFormat="1" x14ac:dyDescent="0.25">
      <c r="A124" s="60"/>
      <c r="B124" s="61"/>
      <c r="C124" s="61"/>
      <c r="D124" s="400"/>
      <c r="E124" s="400"/>
      <c r="F124" s="400"/>
      <c r="G124" s="401"/>
      <c r="J124" s="245"/>
      <c r="K124" s="245"/>
      <c r="L124" s="245"/>
    </row>
    <row r="125" spans="1:12" s="402" customFormat="1" x14ac:dyDescent="0.25">
      <c r="A125" s="60"/>
      <c r="B125" s="61"/>
      <c r="C125" s="61"/>
      <c r="D125" s="400"/>
      <c r="E125" s="400"/>
      <c r="F125" s="400"/>
      <c r="G125" s="401"/>
      <c r="J125" s="245"/>
      <c r="K125" s="245"/>
      <c r="L125" s="245"/>
    </row>
    <row r="126" spans="1:12" s="402" customFormat="1" x14ac:dyDescent="0.25">
      <c r="A126" s="60"/>
      <c r="B126" s="61"/>
      <c r="C126" s="61"/>
      <c r="D126" s="400"/>
      <c r="E126" s="400"/>
      <c r="F126" s="400"/>
      <c r="G126" s="401"/>
      <c r="J126" s="245"/>
      <c r="K126" s="245"/>
      <c r="L126" s="245"/>
    </row>
    <row r="127" spans="1:12" s="402" customFormat="1" x14ac:dyDescent="0.25">
      <c r="A127" s="60"/>
      <c r="B127" s="61"/>
      <c r="C127" s="61"/>
      <c r="D127" s="400"/>
      <c r="E127" s="400"/>
      <c r="F127" s="400"/>
      <c r="G127" s="401"/>
      <c r="J127" s="245"/>
      <c r="K127" s="245"/>
      <c r="L127" s="245"/>
    </row>
    <row r="128" spans="1:12" s="402" customFormat="1" x14ac:dyDescent="0.25">
      <c r="A128" s="60"/>
      <c r="B128" s="61"/>
      <c r="C128" s="61"/>
      <c r="D128" s="400"/>
      <c r="E128" s="400"/>
      <c r="F128" s="400"/>
      <c r="G128" s="401"/>
      <c r="J128" s="245"/>
      <c r="K128" s="245"/>
      <c r="L128" s="245"/>
    </row>
    <row r="129" spans="1:12" s="402" customFormat="1" x14ac:dyDescent="0.25">
      <c r="A129" s="60"/>
      <c r="B129" s="61"/>
      <c r="C129" s="61"/>
      <c r="D129" s="400"/>
      <c r="E129" s="400"/>
      <c r="F129" s="400"/>
      <c r="G129" s="401"/>
      <c r="J129" s="245"/>
      <c r="K129" s="245"/>
      <c r="L129" s="245"/>
    </row>
    <row r="130" spans="1:12" s="402" customFormat="1" x14ac:dyDescent="0.25">
      <c r="A130" s="60"/>
      <c r="B130" s="61"/>
      <c r="C130" s="61"/>
      <c r="D130" s="400"/>
      <c r="E130" s="400"/>
      <c r="F130" s="400"/>
      <c r="G130" s="401"/>
      <c r="J130" s="245"/>
      <c r="K130" s="245"/>
      <c r="L130" s="245"/>
    </row>
    <row r="131" spans="1:12" s="402" customFormat="1" x14ac:dyDescent="0.25">
      <c r="A131" s="60"/>
      <c r="B131" s="61"/>
      <c r="C131" s="61"/>
      <c r="D131" s="400"/>
      <c r="E131" s="400"/>
      <c r="F131" s="400"/>
      <c r="G131" s="401"/>
      <c r="J131" s="245"/>
      <c r="K131" s="245"/>
      <c r="L131" s="245"/>
    </row>
    <row r="132" spans="1:12" s="402" customFormat="1" x14ac:dyDescent="0.25">
      <c r="A132" s="60"/>
      <c r="B132" s="61"/>
      <c r="C132" s="61"/>
      <c r="D132" s="400"/>
      <c r="E132" s="400"/>
      <c r="F132" s="400"/>
      <c r="G132" s="401"/>
      <c r="J132" s="245"/>
      <c r="K132" s="245"/>
      <c r="L132" s="245"/>
    </row>
    <row r="133" spans="1:12" s="402" customFormat="1" x14ac:dyDescent="0.25">
      <c r="A133" s="60"/>
      <c r="B133" s="61"/>
      <c r="C133" s="61"/>
      <c r="D133" s="400"/>
      <c r="E133" s="400"/>
      <c r="F133" s="400"/>
      <c r="G133" s="401"/>
      <c r="J133" s="245"/>
      <c r="K133" s="245"/>
      <c r="L133" s="245"/>
    </row>
    <row r="134" spans="1:12" s="402" customFormat="1" x14ac:dyDescent="0.25">
      <c r="A134" s="60"/>
      <c r="B134" s="61"/>
      <c r="C134" s="61"/>
      <c r="D134" s="400"/>
      <c r="E134" s="400"/>
      <c r="F134" s="400"/>
      <c r="G134" s="401"/>
      <c r="J134" s="245"/>
      <c r="K134" s="245"/>
      <c r="L134" s="245"/>
    </row>
    <row r="135" spans="1:12" s="402" customFormat="1" x14ac:dyDescent="0.25">
      <c r="A135" s="60"/>
      <c r="B135" s="61"/>
      <c r="C135" s="61"/>
      <c r="D135" s="400"/>
      <c r="E135" s="400"/>
      <c r="F135" s="400"/>
      <c r="G135" s="401"/>
      <c r="J135" s="245"/>
      <c r="K135" s="245"/>
      <c r="L135" s="245"/>
    </row>
    <row r="136" spans="1:12" s="402" customFormat="1" x14ac:dyDescent="0.25">
      <c r="A136" s="60"/>
      <c r="B136" s="61"/>
      <c r="C136" s="61"/>
      <c r="D136" s="400"/>
      <c r="E136" s="400"/>
      <c r="F136" s="400"/>
      <c r="G136" s="401"/>
      <c r="J136" s="245"/>
      <c r="K136" s="245"/>
      <c r="L136" s="245"/>
    </row>
    <row r="137" spans="1:12" s="402" customFormat="1" x14ac:dyDescent="0.25">
      <c r="A137" s="60"/>
      <c r="B137" s="61"/>
      <c r="C137" s="61"/>
      <c r="D137" s="400"/>
      <c r="E137" s="400"/>
      <c r="F137" s="400"/>
      <c r="G137" s="401"/>
      <c r="J137" s="245"/>
      <c r="K137" s="245"/>
      <c r="L137" s="245"/>
    </row>
    <row r="138" spans="1:12" s="402" customFormat="1" x14ac:dyDescent="0.25">
      <c r="A138" s="60"/>
      <c r="B138" s="61"/>
      <c r="C138" s="61"/>
      <c r="D138" s="400"/>
      <c r="E138" s="400"/>
      <c r="F138" s="400"/>
      <c r="G138" s="401"/>
      <c r="J138" s="245"/>
      <c r="K138" s="245"/>
      <c r="L138" s="245"/>
    </row>
    <row r="139" spans="1:12" s="402" customFormat="1" x14ac:dyDescent="0.25">
      <c r="A139" s="60"/>
      <c r="B139" s="61"/>
      <c r="C139" s="61"/>
      <c r="D139" s="400"/>
      <c r="E139" s="400"/>
      <c r="F139" s="400"/>
      <c r="G139" s="401"/>
      <c r="J139" s="245"/>
      <c r="K139" s="245"/>
      <c r="L139" s="245"/>
    </row>
    <row r="140" spans="1:12" s="402" customFormat="1" x14ac:dyDescent="0.25">
      <c r="A140" s="60"/>
      <c r="B140" s="61"/>
      <c r="C140" s="61"/>
      <c r="D140" s="400"/>
      <c r="E140" s="400"/>
      <c r="F140" s="400"/>
      <c r="G140" s="401"/>
      <c r="J140" s="245"/>
      <c r="K140" s="245"/>
      <c r="L140" s="245"/>
    </row>
    <row r="141" spans="1:12" s="402" customFormat="1" x14ac:dyDescent="0.25">
      <c r="A141" s="60"/>
      <c r="B141" s="61"/>
      <c r="C141" s="61"/>
      <c r="D141" s="400"/>
      <c r="E141" s="400"/>
      <c r="F141" s="400"/>
      <c r="G141" s="401"/>
      <c r="J141" s="245"/>
      <c r="K141" s="245"/>
      <c r="L141" s="245"/>
    </row>
    <row r="142" spans="1:12" s="402" customFormat="1" x14ac:dyDescent="0.25">
      <c r="A142" s="60"/>
      <c r="B142" s="61"/>
      <c r="C142" s="61"/>
      <c r="D142" s="400"/>
      <c r="E142" s="400"/>
      <c r="F142" s="400"/>
      <c r="G142" s="401"/>
      <c r="J142" s="245"/>
      <c r="K142" s="245"/>
      <c r="L142" s="245"/>
    </row>
    <row r="143" spans="1:12" s="402" customFormat="1" x14ac:dyDescent="0.25">
      <c r="A143" s="60"/>
      <c r="B143" s="61"/>
      <c r="C143" s="61"/>
      <c r="D143" s="400"/>
      <c r="E143" s="400"/>
      <c r="F143" s="400"/>
      <c r="G143" s="401"/>
      <c r="J143" s="245"/>
      <c r="K143" s="245"/>
      <c r="L143" s="245"/>
    </row>
    <row r="144" spans="1:12" s="402" customFormat="1" x14ac:dyDescent="0.25">
      <c r="A144" s="60"/>
      <c r="B144" s="61"/>
      <c r="C144" s="61"/>
      <c r="D144" s="400"/>
      <c r="E144" s="400"/>
      <c r="F144" s="400"/>
      <c r="G144" s="401"/>
      <c r="J144" s="245"/>
      <c r="K144" s="245"/>
      <c r="L144" s="245"/>
    </row>
    <row r="145" spans="1:12" s="402" customFormat="1" x14ac:dyDescent="0.25">
      <c r="A145" s="60"/>
      <c r="B145" s="61"/>
      <c r="C145" s="61"/>
      <c r="D145" s="400"/>
      <c r="E145" s="400"/>
      <c r="F145" s="400"/>
      <c r="G145" s="401"/>
      <c r="J145" s="245"/>
      <c r="K145" s="245"/>
      <c r="L145" s="245"/>
    </row>
    <row r="146" spans="1:12" s="402" customFormat="1" x14ac:dyDescent="0.25">
      <c r="A146" s="60"/>
      <c r="B146" s="61"/>
      <c r="C146" s="61"/>
      <c r="D146" s="400"/>
      <c r="E146" s="400"/>
      <c r="F146" s="400"/>
      <c r="G146" s="401"/>
      <c r="J146" s="245"/>
      <c r="K146" s="245"/>
      <c r="L146" s="245"/>
    </row>
    <row r="147" spans="1:12" s="402" customFormat="1" x14ac:dyDescent="0.25">
      <c r="A147" s="60"/>
      <c r="J147" s="245"/>
      <c r="K147" s="245"/>
      <c r="L147" s="245"/>
    </row>
    <row r="148" spans="1:12" s="402" customFormat="1" x14ac:dyDescent="0.25">
      <c r="A148" s="60"/>
      <c r="J148" s="245"/>
      <c r="K148" s="245"/>
      <c r="L148" s="245"/>
    </row>
    <row r="149" spans="1:12" s="402" customFormat="1" x14ac:dyDescent="0.25">
      <c r="A149" s="60"/>
      <c r="J149" s="245"/>
      <c r="K149" s="245"/>
      <c r="L149" s="245"/>
    </row>
    <row r="150" spans="1:12" s="402" customFormat="1" x14ac:dyDescent="0.25">
      <c r="A150" s="60"/>
      <c r="J150" s="245"/>
      <c r="K150" s="245"/>
      <c r="L150" s="245"/>
    </row>
    <row r="151" spans="1:12" s="402" customFormat="1" x14ac:dyDescent="0.25">
      <c r="A151" s="60"/>
      <c r="J151" s="245"/>
      <c r="K151" s="245"/>
      <c r="L151" s="245"/>
    </row>
    <row r="152" spans="1:12" s="402" customFormat="1" x14ac:dyDescent="0.25">
      <c r="A152" s="60"/>
      <c r="J152" s="245"/>
      <c r="K152" s="245"/>
      <c r="L152" s="245"/>
    </row>
    <row r="153" spans="1:12" s="402" customFormat="1" x14ac:dyDescent="0.25">
      <c r="A153" s="60"/>
      <c r="J153" s="245"/>
      <c r="K153" s="245"/>
      <c r="L153" s="245"/>
    </row>
    <row r="154" spans="1:12" s="402" customFormat="1" x14ac:dyDescent="0.25">
      <c r="A154" s="60"/>
      <c r="J154" s="245"/>
      <c r="K154" s="245"/>
      <c r="L154" s="245"/>
    </row>
    <row r="155" spans="1:12" s="402" customFormat="1" x14ac:dyDescent="0.25">
      <c r="A155" s="60"/>
      <c r="J155" s="245"/>
      <c r="K155" s="245"/>
      <c r="L155" s="245"/>
    </row>
    <row r="156" spans="1:12" s="402" customFormat="1" x14ac:dyDescent="0.25">
      <c r="A156" s="60"/>
      <c r="J156" s="245"/>
      <c r="K156" s="245"/>
      <c r="L156" s="245"/>
    </row>
    <row r="157" spans="1:12" s="402" customFormat="1" x14ac:dyDescent="0.25">
      <c r="A157" s="60"/>
      <c r="J157" s="245"/>
      <c r="K157" s="245"/>
      <c r="L157" s="245"/>
    </row>
    <row r="158" spans="1:12" s="402" customFormat="1" x14ac:dyDescent="0.25">
      <c r="A158" s="60"/>
      <c r="J158" s="245"/>
      <c r="K158" s="245"/>
      <c r="L158" s="245"/>
    </row>
    <row r="159" spans="1:12" s="402" customFormat="1" x14ac:dyDescent="0.25">
      <c r="A159" s="60"/>
      <c r="J159" s="245"/>
      <c r="K159" s="245"/>
      <c r="L159" s="245"/>
    </row>
    <row r="160" spans="1:12" s="402" customFormat="1" x14ac:dyDescent="0.25">
      <c r="A160" s="60"/>
      <c r="J160" s="245"/>
      <c r="K160" s="245"/>
      <c r="L160" s="245"/>
    </row>
    <row r="161" spans="1:12" s="402" customFormat="1" x14ac:dyDescent="0.25">
      <c r="A161" s="60"/>
      <c r="J161" s="245"/>
      <c r="K161" s="245"/>
      <c r="L161" s="245"/>
    </row>
    <row r="162" spans="1:12" s="402" customFormat="1" x14ac:dyDescent="0.25">
      <c r="A162" s="60"/>
      <c r="J162" s="245"/>
      <c r="K162" s="245"/>
      <c r="L162" s="245"/>
    </row>
    <row r="163" spans="1:12" s="402" customFormat="1" x14ac:dyDescent="0.25">
      <c r="A163" s="60"/>
      <c r="J163" s="245"/>
      <c r="K163" s="245"/>
      <c r="L163" s="245"/>
    </row>
    <row r="164" spans="1:12" s="402" customFormat="1" x14ac:dyDescent="0.25">
      <c r="A164" s="60"/>
      <c r="J164" s="245"/>
      <c r="K164" s="245"/>
      <c r="L164" s="245"/>
    </row>
    <row r="165" spans="1:12" s="402" customFormat="1" x14ac:dyDescent="0.25">
      <c r="A165" s="60"/>
      <c r="J165" s="245"/>
      <c r="K165" s="245"/>
      <c r="L165" s="245"/>
    </row>
    <row r="166" spans="1:12" s="402" customFormat="1" x14ac:dyDescent="0.25">
      <c r="A166" s="60"/>
      <c r="J166" s="245"/>
      <c r="K166" s="245"/>
      <c r="L166" s="245"/>
    </row>
    <row r="167" spans="1:12" s="402" customFormat="1" x14ac:dyDescent="0.25">
      <c r="A167" s="60"/>
      <c r="J167" s="245"/>
      <c r="K167" s="245"/>
      <c r="L167" s="245"/>
    </row>
    <row r="168" spans="1:12" s="402" customFormat="1" x14ac:dyDescent="0.25">
      <c r="A168" s="60"/>
      <c r="J168" s="245"/>
      <c r="K168" s="245"/>
      <c r="L168" s="245"/>
    </row>
    <row r="169" spans="1:12" s="402" customFormat="1" x14ac:dyDescent="0.25">
      <c r="A169" s="60"/>
      <c r="J169" s="245"/>
      <c r="K169" s="245"/>
      <c r="L169" s="245"/>
    </row>
    <row r="170" spans="1:12" s="402" customFormat="1" x14ac:dyDescent="0.25">
      <c r="A170" s="60"/>
      <c r="J170" s="245"/>
      <c r="K170" s="245"/>
      <c r="L170" s="245"/>
    </row>
    <row r="171" spans="1:12" s="402" customFormat="1" x14ac:dyDescent="0.25">
      <c r="A171" s="60"/>
      <c r="J171" s="245"/>
      <c r="K171" s="245"/>
      <c r="L171" s="245"/>
    </row>
    <row r="172" spans="1:12" s="402" customFormat="1" x14ac:dyDescent="0.25">
      <c r="A172" s="60"/>
      <c r="J172" s="245"/>
      <c r="K172" s="245"/>
      <c r="L172" s="245"/>
    </row>
    <row r="173" spans="1:12" s="402" customFormat="1" x14ac:dyDescent="0.25">
      <c r="A173" s="60"/>
      <c r="J173" s="245"/>
      <c r="K173" s="245"/>
      <c r="L173" s="245"/>
    </row>
    <row r="174" spans="1:12" s="402" customFormat="1" x14ac:dyDescent="0.25">
      <c r="A174" s="60"/>
      <c r="J174" s="245"/>
      <c r="K174" s="245"/>
      <c r="L174" s="245"/>
    </row>
    <row r="175" spans="1:12" s="402" customFormat="1" x14ac:dyDescent="0.25">
      <c r="A175" s="60"/>
      <c r="J175" s="245"/>
      <c r="K175" s="245"/>
      <c r="L175" s="245"/>
    </row>
    <row r="176" spans="1:12" s="402" customFormat="1" x14ac:dyDescent="0.25">
      <c r="A176" s="60"/>
      <c r="J176" s="245"/>
      <c r="K176" s="245"/>
      <c r="L176" s="245"/>
    </row>
    <row r="177" spans="1:12" s="402" customFormat="1" x14ac:dyDescent="0.25">
      <c r="A177" s="60"/>
      <c r="J177" s="245"/>
      <c r="K177" s="245"/>
      <c r="L177" s="245"/>
    </row>
    <row r="178" spans="1:12" s="402" customFormat="1" x14ac:dyDescent="0.25">
      <c r="A178" s="60"/>
      <c r="J178" s="245"/>
      <c r="K178" s="245"/>
      <c r="L178" s="245"/>
    </row>
    <row r="179" spans="1:12" s="402" customFormat="1" x14ac:dyDescent="0.25">
      <c r="A179" s="60"/>
      <c r="J179" s="245"/>
      <c r="K179" s="245"/>
      <c r="L179" s="245"/>
    </row>
    <row r="180" spans="1:12" s="402" customFormat="1" x14ac:dyDescent="0.25">
      <c r="A180" s="60"/>
      <c r="J180" s="245"/>
      <c r="K180" s="245"/>
      <c r="L180" s="245"/>
    </row>
    <row r="181" spans="1:12" s="402" customFormat="1" x14ac:dyDescent="0.25">
      <c r="A181" s="60"/>
      <c r="J181" s="245"/>
      <c r="K181" s="245"/>
      <c r="L181" s="245"/>
    </row>
    <row r="182" spans="1:12" s="402" customFormat="1" x14ac:dyDescent="0.25">
      <c r="A182" s="60"/>
      <c r="J182" s="245"/>
      <c r="K182" s="245"/>
      <c r="L182" s="245"/>
    </row>
    <row r="183" spans="1:12" s="402" customFormat="1" x14ac:dyDescent="0.25">
      <c r="A183" s="60"/>
      <c r="J183" s="245"/>
      <c r="K183" s="245"/>
      <c r="L183" s="245"/>
    </row>
    <row r="184" spans="1:12" s="402" customFormat="1" x14ac:dyDescent="0.25">
      <c r="A184" s="60"/>
      <c r="J184" s="245"/>
      <c r="K184" s="245"/>
      <c r="L184" s="245"/>
    </row>
    <row r="185" spans="1:12" s="402" customFormat="1" x14ac:dyDescent="0.25">
      <c r="A185" s="60"/>
      <c r="J185" s="245"/>
      <c r="K185" s="245"/>
      <c r="L185" s="245"/>
    </row>
    <row r="186" spans="1:12" s="402" customFormat="1" x14ac:dyDescent="0.25">
      <c r="A186" s="60"/>
      <c r="J186" s="245"/>
      <c r="K186" s="245"/>
      <c r="L186" s="245"/>
    </row>
    <row r="187" spans="1:12" s="402" customFormat="1" x14ac:dyDescent="0.25">
      <c r="A187" s="60"/>
      <c r="J187" s="245"/>
      <c r="K187" s="245"/>
      <c r="L187" s="245"/>
    </row>
    <row r="188" spans="1:12" s="402" customFormat="1" x14ac:dyDescent="0.25">
      <c r="A188" s="60"/>
      <c r="J188" s="245"/>
      <c r="K188" s="245"/>
      <c r="L188" s="245"/>
    </row>
    <row r="189" spans="1:12" s="402" customFormat="1" x14ac:dyDescent="0.25">
      <c r="A189" s="60"/>
      <c r="J189" s="245"/>
      <c r="K189" s="245"/>
      <c r="L189" s="245"/>
    </row>
    <row r="190" spans="1:12" s="402" customFormat="1" x14ac:dyDescent="0.25">
      <c r="A190" s="60"/>
      <c r="J190" s="245"/>
      <c r="K190" s="245"/>
      <c r="L190" s="245"/>
    </row>
    <row r="191" spans="1:12" s="402" customFormat="1" x14ac:dyDescent="0.25">
      <c r="A191" s="60"/>
      <c r="J191" s="245"/>
      <c r="K191" s="245"/>
      <c r="L191" s="245"/>
    </row>
    <row r="192" spans="1:12" s="402" customFormat="1" x14ac:dyDescent="0.25">
      <c r="A192" s="60"/>
      <c r="J192" s="245"/>
      <c r="K192" s="245"/>
      <c r="L192" s="245"/>
    </row>
    <row r="193" spans="1:12" s="402" customFormat="1" x14ac:dyDescent="0.25">
      <c r="A193" s="60"/>
      <c r="J193" s="245"/>
      <c r="K193" s="245"/>
      <c r="L193" s="245"/>
    </row>
    <row r="194" spans="1:12" s="402" customFormat="1" x14ac:dyDescent="0.25">
      <c r="A194" s="60"/>
      <c r="J194" s="245"/>
      <c r="K194" s="245"/>
      <c r="L194" s="245"/>
    </row>
    <row r="195" spans="1:12" s="402" customFormat="1" x14ac:dyDescent="0.25">
      <c r="A195" s="60"/>
      <c r="J195" s="245"/>
      <c r="K195" s="245"/>
      <c r="L195" s="245"/>
    </row>
    <row r="196" spans="1:12" s="402" customFormat="1" x14ac:dyDescent="0.25">
      <c r="A196" s="60"/>
      <c r="J196" s="245"/>
      <c r="K196" s="245"/>
      <c r="L196" s="245"/>
    </row>
    <row r="197" spans="1:12" s="402" customFormat="1" x14ac:dyDescent="0.25">
      <c r="A197" s="60"/>
      <c r="J197" s="245"/>
      <c r="K197" s="245"/>
      <c r="L197" s="245"/>
    </row>
    <row r="198" spans="1:12" s="402" customFormat="1" x14ac:dyDescent="0.25">
      <c r="A198" s="60"/>
      <c r="J198" s="245"/>
      <c r="K198" s="245"/>
      <c r="L198" s="245"/>
    </row>
    <row r="199" spans="1:12" s="402" customFormat="1" x14ac:dyDescent="0.25">
      <c r="A199" s="60"/>
      <c r="J199" s="245"/>
      <c r="K199" s="245"/>
      <c r="L199" s="245"/>
    </row>
    <row r="200" spans="1:12" s="402" customFormat="1" x14ac:dyDescent="0.25">
      <c r="A200" s="60"/>
      <c r="J200" s="245"/>
      <c r="K200" s="245"/>
      <c r="L200" s="245"/>
    </row>
    <row r="201" spans="1:12" s="402" customFormat="1" x14ac:dyDescent="0.25">
      <c r="A201" s="60"/>
      <c r="J201" s="245"/>
      <c r="K201" s="245"/>
      <c r="L201" s="245"/>
    </row>
    <row r="202" spans="1:12" s="402" customFormat="1" x14ac:dyDescent="0.25">
      <c r="A202" s="60"/>
      <c r="J202" s="245"/>
      <c r="K202" s="245"/>
      <c r="L202" s="245"/>
    </row>
    <row r="203" spans="1:12" s="402" customFormat="1" x14ac:dyDescent="0.25">
      <c r="A203" s="60"/>
      <c r="J203" s="245"/>
      <c r="K203" s="245"/>
      <c r="L203" s="245"/>
    </row>
    <row r="204" spans="1:12" s="402" customFormat="1" x14ac:dyDescent="0.25">
      <c r="A204" s="60"/>
      <c r="J204" s="245"/>
      <c r="K204" s="245"/>
      <c r="L204" s="245"/>
    </row>
    <row r="205" spans="1:12" s="402" customFormat="1" x14ac:dyDescent="0.25">
      <c r="A205" s="60"/>
      <c r="J205" s="245"/>
      <c r="K205" s="245"/>
      <c r="L205" s="245"/>
    </row>
    <row r="206" spans="1:12" s="402" customFormat="1" x14ac:dyDescent="0.25">
      <c r="A206" s="60"/>
      <c r="J206" s="245"/>
      <c r="K206" s="245"/>
      <c r="L206" s="245"/>
    </row>
    <row r="207" spans="1:12" s="402" customFormat="1" x14ac:dyDescent="0.25">
      <c r="A207" s="60"/>
      <c r="J207" s="245"/>
      <c r="K207" s="245"/>
      <c r="L207" s="245"/>
    </row>
    <row r="208" spans="1:12" s="402" customFormat="1" x14ac:dyDescent="0.25">
      <c r="A208" s="60"/>
      <c r="J208" s="245"/>
      <c r="K208" s="245"/>
      <c r="L208" s="245"/>
    </row>
    <row r="209" spans="1:12" s="402" customFormat="1" x14ac:dyDescent="0.25">
      <c r="A209" s="60"/>
      <c r="J209" s="245"/>
      <c r="K209" s="245"/>
      <c r="L209" s="245"/>
    </row>
    <row r="210" spans="1:12" s="402" customFormat="1" x14ac:dyDescent="0.25">
      <c r="A210" s="60"/>
      <c r="J210" s="245"/>
      <c r="K210" s="245"/>
      <c r="L210" s="245"/>
    </row>
    <row r="211" spans="1:12" s="402" customFormat="1" x14ac:dyDescent="0.25">
      <c r="A211" s="60"/>
      <c r="J211" s="245"/>
      <c r="K211" s="245"/>
      <c r="L211" s="245"/>
    </row>
    <row r="212" spans="1:12" s="402" customFormat="1" x14ac:dyDescent="0.25">
      <c r="A212" s="60"/>
      <c r="J212" s="245"/>
      <c r="K212" s="245"/>
      <c r="L212" s="245"/>
    </row>
    <row r="213" spans="1:12" s="402" customFormat="1" x14ac:dyDescent="0.25">
      <c r="A213" s="60"/>
      <c r="J213" s="245"/>
      <c r="K213" s="245"/>
      <c r="L213" s="245"/>
    </row>
    <row r="214" spans="1:12" s="402" customFormat="1" x14ac:dyDescent="0.25">
      <c r="A214" s="60"/>
      <c r="J214" s="245"/>
      <c r="K214" s="245"/>
      <c r="L214" s="245"/>
    </row>
    <row r="215" spans="1:12" s="402" customFormat="1" x14ac:dyDescent="0.25">
      <c r="A215" s="60"/>
      <c r="J215" s="245"/>
      <c r="K215" s="245"/>
      <c r="L215" s="245"/>
    </row>
    <row r="216" spans="1:12" s="402" customFormat="1" x14ac:dyDescent="0.25">
      <c r="A216" s="60"/>
      <c r="J216" s="245"/>
      <c r="K216" s="245"/>
      <c r="L216" s="245"/>
    </row>
    <row r="217" spans="1:12" s="402" customFormat="1" x14ac:dyDescent="0.25">
      <c r="A217" s="60"/>
      <c r="J217" s="245"/>
      <c r="K217" s="245"/>
      <c r="L217" s="245"/>
    </row>
    <row r="218" spans="1:12" s="402" customFormat="1" x14ac:dyDescent="0.25">
      <c r="A218" s="60"/>
      <c r="J218" s="245"/>
      <c r="K218" s="245"/>
      <c r="L218" s="245"/>
    </row>
    <row r="219" spans="1:12" s="402" customFormat="1" x14ac:dyDescent="0.25">
      <c r="A219" s="60"/>
      <c r="J219" s="245"/>
      <c r="K219" s="245"/>
      <c r="L219" s="245"/>
    </row>
    <row r="220" spans="1:12" s="402" customFormat="1" x14ac:dyDescent="0.25">
      <c r="A220" s="60"/>
      <c r="J220" s="245"/>
      <c r="K220" s="245"/>
      <c r="L220" s="245"/>
    </row>
    <row r="221" spans="1:12" s="402" customFormat="1" x14ac:dyDescent="0.25">
      <c r="A221" s="60"/>
      <c r="J221" s="245"/>
      <c r="K221" s="245"/>
      <c r="L221" s="245"/>
    </row>
    <row r="222" spans="1:12" s="402" customFormat="1" x14ac:dyDescent="0.25">
      <c r="A222" s="60"/>
      <c r="J222" s="245"/>
      <c r="K222" s="245"/>
      <c r="L222" s="245"/>
    </row>
    <row r="223" spans="1:12" s="402" customFormat="1" x14ac:dyDescent="0.25">
      <c r="A223" s="60"/>
      <c r="J223" s="245"/>
      <c r="K223" s="245"/>
      <c r="L223" s="245"/>
    </row>
    <row r="224" spans="1:12" s="402" customFormat="1" x14ac:dyDescent="0.25">
      <c r="A224" s="60"/>
      <c r="J224" s="245"/>
      <c r="K224" s="245"/>
      <c r="L224" s="245"/>
    </row>
    <row r="225" spans="1:12" s="402" customFormat="1" x14ac:dyDescent="0.25">
      <c r="A225" s="60"/>
      <c r="J225" s="245"/>
      <c r="K225" s="245"/>
      <c r="L225" s="245"/>
    </row>
    <row r="226" spans="1:12" s="402" customFormat="1" x14ac:dyDescent="0.25">
      <c r="A226" s="60"/>
      <c r="J226" s="245"/>
      <c r="K226" s="245"/>
      <c r="L226" s="245"/>
    </row>
    <row r="227" spans="1:12" s="402" customFormat="1" x14ac:dyDescent="0.25">
      <c r="A227" s="60"/>
      <c r="J227" s="245"/>
      <c r="K227" s="245"/>
      <c r="L227" s="245"/>
    </row>
    <row r="228" spans="1:12" s="402" customFormat="1" x14ac:dyDescent="0.25">
      <c r="A228" s="60"/>
      <c r="J228" s="245"/>
      <c r="K228" s="245"/>
      <c r="L228" s="245"/>
    </row>
    <row r="229" spans="1:12" s="402" customFormat="1" x14ac:dyDescent="0.25">
      <c r="A229" s="60"/>
      <c r="J229" s="245"/>
      <c r="K229" s="245"/>
      <c r="L229" s="245"/>
    </row>
    <row r="230" spans="1:12" s="402" customFormat="1" x14ac:dyDescent="0.25">
      <c r="A230" s="60"/>
      <c r="J230" s="245"/>
      <c r="K230" s="245"/>
      <c r="L230" s="245"/>
    </row>
    <row r="231" spans="1:12" s="402" customFormat="1" x14ac:dyDescent="0.25">
      <c r="A231" s="60"/>
      <c r="J231" s="245"/>
      <c r="K231" s="245"/>
      <c r="L231" s="245"/>
    </row>
    <row r="232" spans="1:12" s="402" customFormat="1" x14ac:dyDescent="0.25">
      <c r="A232" s="60"/>
      <c r="J232" s="245"/>
      <c r="K232" s="245"/>
      <c r="L232" s="245"/>
    </row>
    <row r="233" spans="1:12" s="402" customFormat="1" x14ac:dyDescent="0.25">
      <c r="A233" s="60"/>
      <c r="J233" s="245"/>
      <c r="K233" s="245"/>
      <c r="L233" s="245"/>
    </row>
    <row r="234" spans="1:12" s="402" customFormat="1" x14ac:dyDescent="0.25">
      <c r="A234" s="60"/>
      <c r="J234" s="245"/>
      <c r="K234" s="245"/>
      <c r="L234" s="245"/>
    </row>
    <row r="235" spans="1:12" s="402" customFormat="1" x14ac:dyDescent="0.25">
      <c r="A235" s="60"/>
      <c r="J235" s="245"/>
      <c r="K235" s="245"/>
      <c r="L235" s="245"/>
    </row>
    <row r="236" spans="1:12" s="402" customFormat="1" x14ac:dyDescent="0.25">
      <c r="A236" s="60"/>
      <c r="J236" s="245"/>
      <c r="K236" s="245"/>
      <c r="L236" s="245"/>
    </row>
    <row r="237" spans="1:12" s="402" customFormat="1" x14ac:dyDescent="0.25">
      <c r="A237" s="60"/>
      <c r="J237" s="245"/>
      <c r="K237" s="245"/>
      <c r="L237" s="245"/>
    </row>
    <row r="238" spans="1:12" s="402" customFormat="1" x14ac:dyDescent="0.25">
      <c r="A238" s="60"/>
      <c r="J238" s="245"/>
      <c r="K238" s="245"/>
      <c r="L238" s="245"/>
    </row>
    <row r="239" spans="1:12" s="402" customFormat="1" x14ac:dyDescent="0.25">
      <c r="A239" s="60"/>
      <c r="J239" s="245"/>
      <c r="K239" s="245"/>
      <c r="L239" s="245"/>
    </row>
    <row r="240" spans="1:12" s="402" customFormat="1" x14ac:dyDescent="0.25">
      <c r="A240" s="60"/>
      <c r="J240" s="245"/>
      <c r="K240" s="245"/>
      <c r="L240" s="245"/>
    </row>
    <row r="241" spans="1:12" s="402" customFormat="1" x14ac:dyDescent="0.25">
      <c r="A241" s="60"/>
      <c r="J241" s="245"/>
      <c r="K241" s="245"/>
      <c r="L241" s="245"/>
    </row>
    <row r="242" spans="1:12" s="402" customFormat="1" x14ac:dyDescent="0.25">
      <c r="A242" s="60"/>
      <c r="J242" s="245"/>
      <c r="K242" s="245"/>
      <c r="L242" s="245"/>
    </row>
    <row r="243" spans="1:12" s="402" customFormat="1" x14ac:dyDescent="0.25">
      <c r="A243" s="60"/>
      <c r="J243" s="245"/>
      <c r="K243" s="245"/>
      <c r="L243" s="245"/>
    </row>
    <row r="244" spans="1:12" s="402" customFormat="1" x14ac:dyDescent="0.25">
      <c r="A244" s="60"/>
      <c r="J244" s="245"/>
      <c r="K244" s="245"/>
      <c r="L244" s="245"/>
    </row>
    <row r="245" spans="1:12" s="402" customFormat="1" x14ac:dyDescent="0.25">
      <c r="A245" s="60"/>
      <c r="J245" s="245"/>
      <c r="K245" s="245"/>
      <c r="L245" s="245"/>
    </row>
    <row r="246" spans="1:12" s="402" customFormat="1" x14ac:dyDescent="0.25">
      <c r="A246" s="60"/>
      <c r="J246" s="245"/>
      <c r="K246" s="245"/>
      <c r="L246" s="245"/>
    </row>
    <row r="247" spans="1:12" s="402" customFormat="1" x14ac:dyDescent="0.25">
      <c r="A247" s="60"/>
      <c r="J247" s="245"/>
      <c r="K247" s="245"/>
      <c r="L247" s="245"/>
    </row>
    <row r="248" spans="1:12" s="402" customFormat="1" x14ac:dyDescent="0.25">
      <c r="A248" s="60"/>
      <c r="J248" s="245"/>
      <c r="K248" s="245"/>
      <c r="L248" s="245"/>
    </row>
    <row r="249" spans="1:12" s="402" customFormat="1" x14ac:dyDescent="0.25">
      <c r="A249" s="60"/>
      <c r="J249" s="245"/>
      <c r="K249" s="245"/>
      <c r="L249" s="245"/>
    </row>
    <row r="250" spans="1:12" s="402" customFormat="1" x14ac:dyDescent="0.25">
      <c r="A250" s="60"/>
      <c r="J250" s="245"/>
      <c r="K250" s="245"/>
      <c r="L250" s="245"/>
    </row>
    <row r="251" spans="1:12" s="402" customFormat="1" x14ac:dyDescent="0.25">
      <c r="A251" s="60"/>
      <c r="J251" s="245"/>
      <c r="K251" s="245"/>
      <c r="L251" s="245"/>
    </row>
    <row r="252" spans="1:12" s="402" customFormat="1" x14ac:dyDescent="0.25">
      <c r="A252" s="60"/>
      <c r="J252" s="245"/>
      <c r="K252" s="245"/>
      <c r="L252" s="245"/>
    </row>
    <row r="253" spans="1:12" s="402" customFormat="1" x14ac:dyDescent="0.25">
      <c r="A253" s="60"/>
      <c r="J253" s="245"/>
      <c r="K253" s="245"/>
      <c r="L253" s="245"/>
    </row>
    <row r="254" spans="1:12" s="402" customFormat="1" x14ac:dyDescent="0.25">
      <c r="A254" s="60"/>
      <c r="J254" s="245"/>
      <c r="K254" s="245"/>
      <c r="L254" s="245"/>
    </row>
    <row r="255" spans="1:12" s="402" customFormat="1" x14ac:dyDescent="0.25">
      <c r="A255" s="60"/>
      <c r="J255" s="245"/>
      <c r="K255" s="245"/>
      <c r="L255" s="245"/>
    </row>
    <row r="256" spans="1:12" s="402" customFormat="1" x14ac:dyDescent="0.25">
      <c r="A256" s="60"/>
      <c r="J256" s="245"/>
      <c r="K256" s="245"/>
      <c r="L256" s="245"/>
    </row>
    <row r="257" spans="1:12" s="402" customFormat="1" x14ac:dyDescent="0.25">
      <c r="A257" s="60"/>
      <c r="J257" s="245"/>
      <c r="K257" s="245"/>
      <c r="L257" s="245"/>
    </row>
    <row r="258" spans="1:12" s="402" customFormat="1" x14ac:dyDescent="0.25">
      <c r="A258" s="60"/>
      <c r="J258" s="245"/>
      <c r="K258" s="245"/>
      <c r="L258" s="245"/>
    </row>
    <row r="259" spans="1:12" s="402" customFormat="1" x14ac:dyDescent="0.25">
      <c r="A259" s="60"/>
      <c r="J259" s="245"/>
      <c r="K259" s="245"/>
      <c r="L259" s="245"/>
    </row>
    <row r="260" spans="1:12" s="402" customFormat="1" x14ac:dyDescent="0.25">
      <c r="A260" s="60"/>
      <c r="J260" s="245"/>
      <c r="K260" s="245"/>
      <c r="L260" s="245"/>
    </row>
    <row r="261" spans="1:12" s="402" customFormat="1" x14ac:dyDescent="0.25">
      <c r="A261" s="60"/>
      <c r="J261" s="245"/>
      <c r="K261" s="245"/>
      <c r="L261" s="245"/>
    </row>
    <row r="262" spans="1:12" s="402" customFormat="1" x14ac:dyDescent="0.25">
      <c r="A262" s="60"/>
      <c r="J262" s="245"/>
      <c r="K262" s="245"/>
      <c r="L262" s="245"/>
    </row>
    <row r="263" spans="1:12" s="402" customFormat="1" x14ac:dyDescent="0.25">
      <c r="A263" s="60"/>
      <c r="J263" s="245"/>
      <c r="K263" s="245"/>
      <c r="L263" s="245"/>
    </row>
    <row r="264" spans="1:12" s="402" customFormat="1" x14ac:dyDescent="0.25">
      <c r="A264" s="60"/>
      <c r="J264" s="245"/>
      <c r="K264" s="245"/>
      <c r="L264" s="245"/>
    </row>
    <row r="265" spans="1:12" s="402" customFormat="1" x14ac:dyDescent="0.25">
      <c r="A265" s="60"/>
      <c r="J265" s="245"/>
      <c r="K265" s="245"/>
      <c r="L265" s="245"/>
    </row>
    <row r="266" spans="1:12" s="402" customFormat="1" x14ac:dyDescent="0.25">
      <c r="A266" s="60"/>
      <c r="J266" s="245"/>
      <c r="K266" s="245"/>
      <c r="L266" s="245"/>
    </row>
    <row r="267" spans="1:12" s="402" customFormat="1" x14ac:dyDescent="0.25">
      <c r="A267" s="60"/>
      <c r="J267" s="245"/>
      <c r="K267" s="245"/>
      <c r="L267" s="245"/>
    </row>
    <row r="268" spans="1:12" s="402" customFormat="1" x14ac:dyDescent="0.25">
      <c r="A268" s="60"/>
      <c r="J268" s="245"/>
      <c r="K268" s="245"/>
      <c r="L268" s="245"/>
    </row>
    <row r="269" spans="1:12" s="402" customFormat="1" x14ac:dyDescent="0.25">
      <c r="A269" s="60"/>
      <c r="J269" s="245"/>
      <c r="K269" s="245"/>
      <c r="L269" s="245"/>
    </row>
    <row r="270" spans="1:12" s="402" customFormat="1" x14ac:dyDescent="0.25">
      <c r="A270" s="60"/>
      <c r="J270" s="245"/>
      <c r="K270" s="245"/>
      <c r="L270" s="245"/>
    </row>
    <row r="271" spans="1:12" s="402" customFormat="1" x14ac:dyDescent="0.25">
      <c r="A271" s="60"/>
      <c r="J271" s="245"/>
      <c r="K271" s="245"/>
      <c r="L271" s="245"/>
    </row>
    <row r="272" spans="1:12" s="402" customFormat="1" x14ac:dyDescent="0.25">
      <c r="A272" s="60"/>
      <c r="J272" s="245"/>
      <c r="K272" s="245"/>
      <c r="L272" s="245"/>
    </row>
    <row r="273" spans="1:12" s="402" customFormat="1" x14ac:dyDescent="0.25">
      <c r="A273" s="60"/>
      <c r="J273" s="245"/>
      <c r="K273" s="245"/>
      <c r="L273" s="245"/>
    </row>
    <row r="274" spans="1:12" s="402" customFormat="1" x14ac:dyDescent="0.25">
      <c r="A274" s="60"/>
      <c r="J274" s="245"/>
      <c r="K274" s="245"/>
      <c r="L274" s="245"/>
    </row>
    <row r="275" spans="1:12" s="402" customFormat="1" x14ac:dyDescent="0.25">
      <c r="A275" s="60"/>
      <c r="J275" s="245"/>
      <c r="K275" s="245"/>
      <c r="L275" s="245"/>
    </row>
    <row r="276" spans="1:12" s="402" customFormat="1" x14ac:dyDescent="0.25">
      <c r="A276" s="60"/>
      <c r="J276" s="245"/>
      <c r="K276" s="245"/>
      <c r="L276" s="245"/>
    </row>
    <row r="277" spans="1:12" s="402" customFormat="1" x14ac:dyDescent="0.25">
      <c r="A277" s="60"/>
      <c r="J277" s="245"/>
      <c r="K277" s="245"/>
      <c r="L277" s="245"/>
    </row>
    <row r="278" spans="1:12" s="402" customFormat="1" x14ac:dyDescent="0.25">
      <c r="A278" s="60"/>
      <c r="J278" s="245"/>
      <c r="K278" s="245"/>
      <c r="L278" s="245"/>
    </row>
    <row r="279" spans="1:12" s="402" customFormat="1" x14ac:dyDescent="0.25">
      <c r="A279" s="60"/>
      <c r="J279" s="245"/>
      <c r="K279" s="245"/>
      <c r="L279" s="245"/>
    </row>
    <row r="280" spans="1:12" s="402" customFormat="1" x14ac:dyDescent="0.25">
      <c r="A280" s="60"/>
      <c r="J280" s="245"/>
      <c r="K280" s="245"/>
      <c r="L280" s="245"/>
    </row>
    <row r="281" spans="1:12" s="402" customFormat="1" x14ac:dyDescent="0.25">
      <c r="A281" s="60"/>
      <c r="J281" s="245"/>
      <c r="K281" s="245"/>
      <c r="L281" s="245"/>
    </row>
    <row r="282" spans="1:12" s="402" customFormat="1" x14ac:dyDescent="0.25">
      <c r="A282" s="60"/>
      <c r="J282" s="245"/>
      <c r="K282" s="245"/>
      <c r="L282" s="245"/>
    </row>
    <row r="283" spans="1:12" s="402" customFormat="1" x14ac:dyDescent="0.25">
      <c r="A283" s="60"/>
      <c r="J283" s="245"/>
      <c r="K283" s="245"/>
      <c r="L283" s="245"/>
    </row>
    <row r="284" spans="1:12" s="402" customFormat="1" x14ac:dyDescent="0.25">
      <c r="A284" s="60"/>
      <c r="J284" s="245"/>
      <c r="K284" s="245"/>
      <c r="L284" s="245"/>
    </row>
    <row r="285" spans="1:12" s="402" customFormat="1" x14ac:dyDescent="0.25">
      <c r="A285" s="60"/>
      <c r="J285" s="245"/>
      <c r="K285" s="245"/>
      <c r="L285" s="245"/>
    </row>
    <row r="286" spans="1:12" s="402" customFormat="1" x14ac:dyDescent="0.25">
      <c r="A286" s="60"/>
      <c r="J286" s="245"/>
      <c r="K286" s="245"/>
      <c r="L286" s="245"/>
    </row>
    <row r="287" spans="1:12" s="402" customFormat="1" x14ac:dyDescent="0.25">
      <c r="A287" s="60"/>
      <c r="J287" s="245"/>
      <c r="K287" s="245"/>
      <c r="L287" s="245"/>
    </row>
    <row r="288" spans="1:12" s="402" customFormat="1" x14ac:dyDescent="0.25">
      <c r="A288" s="60"/>
      <c r="J288" s="245"/>
      <c r="K288" s="245"/>
      <c r="L288" s="245"/>
    </row>
    <row r="289" spans="1:12" s="402" customFormat="1" x14ac:dyDescent="0.25">
      <c r="A289" s="60"/>
      <c r="J289" s="245"/>
      <c r="K289" s="245"/>
      <c r="L289" s="245"/>
    </row>
    <row r="290" spans="1:12" s="402" customFormat="1" x14ac:dyDescent="0.25">
      <c r="A290" s="60"/>
      <c r="J290" s="245"/>
      <c r="K290" s="245"/>
      <c r="L290" s="245"/>
    </row>
    <row r="291" spans="1:12" s="402" customFormat="1" x14ac:dyDescent="0.25">
      <c r="A291" s="60"/>
      <c r="J291" s="245"/>
      <c r="K291" s="245"/>
      <c r="L291" s="245"/>
    </row>
    <row r="292" spans="1:12" s="402" customFormat="1" x14ac:dyDescent="0.25">
      <c r="A292" s="60"/>
      <c r="J292" s="245"/>
      <c r="K292" s="245"/>
      <c r="L292" s="245"/>
    </row>
    <row r="293" spans="1:12" s="402" customFormat="1" x14ac:dyDescent="0.25">
      <c r="A293" s="60"/>
      <c r="J293" s="245"/>
      <c r="K293" s="245"/>
      <c r="L293" s="245"/>
    </row>
    <row r="294" spans="1:12" s="402" customFormat="1" x14ac:dyDescent="0.25">
      <c r="A294" s="60"/>
      <c r="J294" s="245"/>
      <c r="K294" s="245"/>
      <c r="L294" s="245"/>
    </row>
    <row r="295" spans="1:12" s="402" customFormat="1" x14ac:dyDescent="0.25">
      <c r="A295" s="60"/>
      <c r="J295" s="245"/>
      <c r="K295" s="245"/>
      <c r="L295" s="245"/>
    </row>
    <row r="296" spans="1:12" s="402" customFormat="1" x14ac:dyDescent="0.25">
      <c r="A296" s="60"/>
      <c r="J296" s="245"/>
      <c r="K296" s="245"/>
      <c r="L296" s="245"/>
    </row>
    <row r="297" spans="1:12" s="402" customFormat="1" x14ac:dyDescent="0.25">
      <c r="A297" s="60"/>
      <c r="J297" s="245"/>
      <c r="K297" s="245"/>
      <c r="L297" s="245"/>
    </row>
    <row r="298" spans="1:12" s="402" customFormat="1" x14ac:dyDescent="0.25">
      <c r="A298" s="60"/>
      <c r="J298" s="245"/>
      <c r="K298" s="245"/>
      <c r="L298" s="245"/>
    </row>
    <row r="299" spans="1:12" s="402" customFormat="1" x14ac:dyDescent="0.25">
      <c r="A299" s="60"/>
      <c r="J299" s="245"/>
      <c r="K299" s="245"/>
      <c r="L299" s="245"/>
    </row>
    <row r="300" spans="1:12" s="402" customFormat="1" x14ac:dyDescent="0.25">
      <c r="A300" s="60"/>
      <c r="J300" s="245"/>
      <c r="K300" s="245"/>
      <c r="L300" s="245"/>
    </row>
    <row r="301" spans="1:12" s="402" customFormat="1" x14ac:dyDescent="0.25">
      <c r="A301" s="60"/>
      <c r="J301" s="245"/>
      <c r="K301" s="245"/>
      <c r="L301" s="245"/>
    </row>
    <row r="302" spans="1:12" s="402" customFormat="1" x14ac:dyDescent="0.25">
      <c r="A302" s="60"/>
      <c r="J302" s="245"/>
      <c r="K302" s="245"/>
      <c r="L302" s="245"/>
    </row>
    <row r="303" spans="1:12" s="402" customFormat="1" x14ac:dyDescent="0.25">
      <c r="A303" s="60"/>
      <c r="J303" s="245"/>
      <c r="K303" s="245"/>
      <c r="L303" s="245"/>
    </row>
    <row r="304" spans="1:12" s="402" customFormat="1" x14ac:dyDescent="0.25">
      <c r="A304" s="60"/>
      <c r="J304" s="245"/>
      <c r="K304" s="245"/>
      <c r="L304" s="245"/>
    </row>
    <row r="305" spans="1:12" s="402" customFormat="1" x14ac:dyDescent="0.25">
      <c r="A305" s="60"/>
      <c r="J305" s="245"/>
      <c r="K305" s="245"/>
      <c r="L305" s="245"/>
    </row>
    <row r="306" spans="1:12" s="402" customFormat="1" x14ac:dyDescent="0.25">
      <c r="A306" s="60"/>
      <c r="J306" s="245"/>
      <c r="K306" s="245"/>
      <c r="L306" s="245"/>
    </row>
    <row r="307" spans="1:12" s="402" customFormat="1" x14ac:dyDescent="0.25">
      <c r="A307" s="60"/>
      <c r="J307" s="245"/>
      <c r="K307" s="245"/>
      <c r="L307" s="245"/>
    </row>
    <row r="308" spans="1:12" s="402" customFormat="1" x14ac:dyDescent="0.25">
      <c r="A308" s="60"/>
      <c r="J308" s="245"/>
      <c r="K308" s="245"/>
      <c r="L308" s="245"/>
    </row>
    <row r="309" spans="1:12" s="402" customFormat="1" x14ac:dyDescent="0.25">
      <c r="A309" s="60"/>
      <c r="J309" s="245"/>
      <c r="K309" s="245"/>
      <c r="L309" s="245"/>
    </row>
    <row r="310" spans="1:12" s="402" customFormat="1" x14ac:dyDescent="0.25">
      <c r="A310" s="60"/>
      <c r="J310" s="245"/>
      <c r="K310" s="245"/>
      <c r="L310" s="245"/>
    </row>
    <row r="311" spans="1:12" s="402" customFormat="1" x14ac:dyDescent="0.25">
      <c r="A311" s="60"/>
      <c r="J311" s="245"/>
      <c r="K311" s="245"/>
      <c r="L311" s="245"/>
    </row>
    <row r="312" spans="1:12" s="402" customFormat="1" x14ac:dyDescent="0.25">
      <c r="A312" s="60"/>
      <c r="J312" s="245"/>
      <c r="K312" s="245"/>
      <c r="L312" s="245"/>
    </row>
    <row r="313" spans="1:12" s="402" customFormat="1" x14ac:dyDescent="0.25">
      <c r="A313" s="60"/>
      <c r="J313" s="245"/>
      <c r="K313" s="245"/>
      <c r="L313" s="245"/>
    </row>
    <row r="314" spans="1:12" s="402" customFormat="1" x14ac:dyDescent="0.25">
      <c r="A314" s="60"/>
      <c r="J314" s="245"/>
      <c r="K314" s="245"/>
      <c r="L314" s="245"/>
    </row>
    <row r="315" spans="1:12" s="402" customFormat="1" x14ac:dyDescent="0.25">
      <c r="A315" s="60"/>
      <c r="J315" s="245"/>
      <c r="K315" s="245"/>
      <c r="L315" s="245"/>
    </row>
    <row r="316" spans="1:12" s="402" customFormat="1" x14ac:dyDescent="0.25">
      <c r="A316" s="60"/>
      <c r="J316" s="245"/>
      <c r="K316" s="245"/>
      <c r="L316" s="245"/>
    </row>
    <row r="317" spans="1:12" s="402" customFormat="1" x14ac:dyDescent="0.25">
      <c r="A317" s="60"/>
      <c r="J317" s="245"/>
      <c r="K317" s="245"/>
      <c r="L317" s="245"/>
    </row>
    <row r="318" spans="1:12" s="402" customFormat="1" x14ac:dyDescent="0.25">
      <c r="A318" s="60"/>
      <c r="J318" s="245"/>
      <c r="K318" s="245"/>
      <c r="L318" s="245"/>
    </row>
    <row r="319" spans="1:12" s="402" customFormat="1" x14ac:dyDescent="0.25">
      <c r="A319" s="60"/>
      <c r="J319" s="245"/>
      <c r="K319" s="245"/>
      <c r="L319" s="245"/>
    </row>
    <row r="320" spans="1:12" s="402" customFormat="1" x14ac:dyDescent="0.25">
      <c r="A320" s="60"/>
      <c r="J320" s="245"/>
      <c r="K320" s="245"/>
      <c r="L320" s="245"/>
    </row>
    <row r="321" spans="1:12" s="402" customFormat="1" x14ac:dyDescent="0.25">
      <c r="A321" s="60"/>
      <c r="J321" s="245"/>
      <c r="K321" s="245"/>
      <c r="L321" s="245"/>
    </row>
    <row r="322" spans="1:12" s="402" customFormat="1" x14ac:dyDescent="0.25">
      <c r="A322" s="60"/>
      <c r="J322" s="245"/>
      <c r="K322" s="245"/>
      <c r="L322" s="245"/>
    </row>
    <row r="323" spans="1:12" s="402" customFormat="1" x14ac:dyDescent="0.25">
      <c r="A323" s="60"/>
      <c r="J323" s="245"/>
      <c r="K323" s="245"/>
      <c r="L323" s="245"/>
    </row>
    <row r="324" spans="1:12" s="402" customFormat="1" x14ac:dyDescent="0.25">
      <c r="A324" s="60"/>
      <c r="J324" s="245"/>
      <c r="K324" s="245"/>
      <c r="L324" s="245"/>
    </row>
    <row r="325" spans="1:12" s="402" customFormat="1" x14ac:dyDescent="0.25">
      <c r="A325" s="60"/>
      <c r="J325" s="245"/>
      <c r="K325" s="245"/>
      <c r="L325" s="245"/>
    </row>
    <row r="326" spans="1:12" s="402" customFormat="1" x14ac:dyDescent="0.25">
      <c r="A326" s="60"/>
      <c r="J326" s="245"/>
      <c r="K326" s="245"/>
      <c r="L326" s="245"/>
    </row>
    <row r="327" spans="1:12" s="402" customFormat="1" x14ac:dyDescent="0.25">
      <c r="A327" s="60"/>
      <c r="J327" s="245"/>
      <c r="K327" s="245"/>
      <c r="L327" s="245"/>
    </row>
    <row r="328" spans="1:12" s="402" customFormat="1" x14ac:dyDescent="0.25">
      <c r="A328" s="60"/>
      <c r="J328" s="245"/>
      <c r="K328" s="245"/>
      <c r="L328" s="245"/>
    </row>
    <row r="329" spans="1:12" s="402" customFormat="1" x14ac:dyDescent="0.25">
      <c r="A329" s="60"/>
      <c r="J329" s="245"/>
      <c r="K329" s="245"/>
      <c r="L329" s="245"/>
    </row>
    <row r="330" spans="1:12" s="402" customFormat="1" x14ac:dyDescent="0.25">
      <c r="A330" s="60"/>
      <c r="J330" s="245"/>
      <c r="K330" s="245"/>
      <c r="L330" s="245"/>
    </row>
    <row r="331" spans="1:12" s="402" customFormat="1" x14ac:dyDescent="0.25">
      <c r="A331" s="60"/>
      <c r="J331" s="245"/>
      <c r="K331" s="245"/>
      <c r="L331" s="245"/>
    </row>
    <row r="332" spans="1:12" s="402" customFormat="1" x14ac:dyDescent="0.25">
      <c r="A332" s="60"/>
      <c r="J332" s="245"/>
      <c r="K332" s="245"/>
      <c r="L332" s="245"/>
    </row>
    <row r="333" spans="1:12" s="402" customFormat="1" x14ac:dyDescent="0.25">
      <c r="A333" s="60"/>
      <c r="J333" s="245"/>
      <c r="K333" s="245"/>
      <c r="L333" s="245"/>
    </row>
    <row r="334" spans="1:12" s="402" customFormat="1" x14ac:dyDescent="0.25">
      <c r="A334" s="60"/>
      <c r="J334" s="245"/>
      <c r="K334" s="245"/>
      <c r="L334" s="245"/>
    </row>
    <row r="335" spans="1:12" s="402" customFormat="1" x14ac:dyDescent="0.25">
      <c r="A335" s="60"/>
      <c r="J335" s="245"/>
      <c r="K335" s="245"/>
      <c r="L335" s="245"/>
    </row>
    <row r="336" spans="1:12" s="402" customFormat="1" x14ac:dyDescent="0.25">
      <c r="A336" s="60"/>
      <c r="J336" s="245"/>
      <c r="K336" s="245"/>
      <c r="L336" s="245"/>
    </row>
    <row r="337" spans="1:12" s="402" customFormat="1" x14ac:dyDescent="0.25">
      <c r="A337" s="60"/>
      <c r="J337" s="245"/>
      <c r="K337" s="245"/>
      <c r="L337" s="245"/>
    </row>
    <row r="338" spans="1:12" s="402" customFormat="1" x14ac:dyDescent="0.25">
      <c r="A338" s="60"/>
      <c r="J338" s="245"/>
      <c r="K338" s="245"/>
      <c r="L338" s="245"/>
    </row>
    <row r="339" spans="1:12" s="402" customFormat="1" x14ac:dyDescent="0.25">
      <c r="A339" s="60"/>
      <c r="J339" s="245"/>
      <c r="K339" s="245"/>
      <c r="L339" s="245"/>
    </row>
    <row r="340" spans="1:12" s="402" customFormat="1" x14ac:dyDescent="0.25">
      <c r="A340" s="60"/>
      <c r="J340" s="245"/>
      <c r="K340" s="245"/>
      <c r="L340" s="245"/>
    </row>
    <row r="341" spans="1:12" s="402" customFormat="1" x14ac:dyDescent="0.25">
      <c r="A341" s="60"/>
      <c r="J341" s="245"/>
      <c r="K341" s="245"/>
      <c r="L341" s="245"/>
    </row>
    <row r="342" spans="1:12" s="402" customFormat="1" x14ac:dyDescent="0.25">
      <c r="A342" s="60"/>
      <c r="J342" s="245"/>
      <c r="K342" s="245"/>
      <c r="L342" s="245"/>
    </row>
    <row r="343" spans="1:12" s="402" customFormat="1" x14ac:dyDescent="0.25">
      <c r="A343" s="60"/>
      <c r="J343" s="245"/>
      <c r="K343" s="245"/>
      <c r="L343" s="245"/>
    </row>
    <row r="344" spans="1:12" s="402" customFormat="1" x14ac:dyDescent="0.25">
      <c r="A344" s="60"/>
      <c r="J344" s="245"/>
      <c r="K344" s="245"/>
      <c r="L344" s="245"/>
    </row>
    <row r="345" spans="1:12" s="402" customFormat="1" x14ac:dyDescent="0.25">
      <c r="A345" s="60"/>
      <c r="J345" s="245"/>
      <c r="K345" s="245"/>
      <c r="L345" s="245"/>
    </row>
    <row r="346" spans="1:12" s="402" customFormat="1" x14ac:dyDescent="0.25">
      <c r="A346" s="60"/>
      <c r="J346" s="245"/>
      <c r="K346" s="245"/>
      <c r="L346" s="245"/>
    </row>
    <row r="347" spans="1:12" s="402" customFormat="1" x14ac:dyDescent="0.25">
      <c r="A347" s="60"/>
      <c r="J347" s="245"/>
      <c r="K347" s="245"/>
      <c r="L347" s="245"/>
    </row>
    <row r="348" spans="1:12" s="402" customFormat="1" x14ac:dyDescent="0.25">
      <c r="A348" s="60"/>
      <c r="J348" s="245"/>
      <c r="K348" s="245"/>
      <c r="L348" s="245"/>
    </row>
    <row r="349" spans="1:12" s="402" customFormat="1" x14ac:dyDescent="0.25">
      <c r="A349" s="60"/>
      <c r="J349" s="245"/>
      <c r="K349" s="245"/>
      <c r="L349" s="245"/>
    </row>
    <row r="350" spans="1:12" s="402" customFormat="1" x14ac:dyDescent="0.25">
      <c r="A350" s="60"/>
      <c r="J350" s="245"/>
      <c r="K350" s="245"/>
      <c r="L350" s="245"/>
    </row>
    <row r="351" spans="1:12" s="402" customFormat="1" x14ac:dyDescent="0.25">
      <c r="A351" s="60"/>
      <c r="J351" s="245"/>
      <c r="K351" s="245"/>
      <c r="L351" s="245"/>
    </row>
    <row r="352" spans="1:12" s="402" customFormat="1" x14ac:dyDescent="0.25">
      <c r="A352" s="60"/>
      <c r="J352" s="245"/>
      <c r="K352" s="245"/>
      <c r="L352" s="245"/>
    </row>
    <row r="353" spans="1:12" s="402" customFormat="1" x14ac:dyDescent="0.25">
      <c r="A353" s="60"/>
      <c r="J353" s="245"/>
      <c r="K353" s="245"/>
      <c r="L353" s="245"/>
    </row>
    <row r="354" spans="1:12" s="402" customFormat="1" x14ac:dyDescent="0.25">
      <c r="A354" s="60"/>
      <c r="J354" s="245"/>
      <c r="K354" s="245"/>
      <c r="L354" s="245"/>
    </row>
    <row r="355" spans="1:12" s="402" customFormat="1" x14ac:dyDescent="0.25">
      <c r="A355" s="60"/>
      <c r="J355" s="245"/>
      <c r="K355" s="245"/>
      <c r="L355" s="245"/>
    </row>
    <row r="356" spans="1:12" s="402" customFormat="1" x14ac:dyDescent="0.25">
      <c r="A356" s="60"/>
      <c r="J356" s="245"/>
      <c r="K356" s="245"/>
      <c r="L356" s="245"/>
    </row>
    <row r="357" spans="1:12" s="402" customFormat="1" x14ac:dyDescent="0.25">
      <c r="A357" s="60"/>
      <c r="J357" s="245"/>
      <c r="K357" s="245"/>
      <c r="L357" s="245"/>
    </row>
    <row r="358" spans="1:12" s="402" customFormat="1" x14ac:dyDescent="0.25">
      <c r="A358" s="60"/>
      <c r="J358" s="245"/>
      <c r="K358" s="245"/>
      <c r="L358" s="245"/>
    </row>
    <row r="359" spans="1:12" s="402" customFormat="1" x14ac:dyDescent="0.25">
      <c r="A359" s="60"/>
      <c r="J359" s="245"/>
      <c r="K359" s="245"/>
      <c r="L359" s="245"/>
    </row>
    <row r="360" spans="1:12" s="402" customFormat="1" x14ac:dyDescent="0.25">
      <c r="A360" s="60"/>
      <c r="J360" s="245"/>
      <c r="K360" s="245"/>
      <c r="L360" s="245"/>
    </row>
    <row r="361" spans="1:12" s="402" customFormat="1" x14ac:dyDescent="0.25">
      <c r="A361" s="60"/>
      <c r="J361" s="245"/>
      <c r="K361" s="245"/>
      <c r="L361" s="245"/>
    </row>
    <row r="362" spans="1:12" s="402" customFormat="1" x14ac:dyDescent="0.25">
      <c r="A362" s="60"/>
      <c r="J362" s="245"/>
      <c r="K362" s="245"/>
      <c r="L362" s="245"/>
    </row>
    <row r="363" spans="1:12" s="402" customFormat="1" x14ac:dyDescent="0.25">
      <c r="A363" s="60"/>
      <c r="J363" s="245"/>
      <c r="K363" s="245"/>
      <c r="L363" s="245"/>
    </row>
    <row r="364" spans="1:12" s="402" customFormat="1" x14ac:dyDescent="0.25">
      <c r="A364" s="60"/>
      <c r="J364" s="245"/>
      <c r="K364" s="245"/>
      <c r="L364" s="245"/>
    </row>
    <row r="365" spans="1:12" s="402" customFormat="1" x14ac:dyDescent="0.25">
      <c r="A365" s="60"/>
      <c r="J365" s="245"/>
      <c r="K365" s="245"/>
      <c r="L365" s="245"/>
    </row>
    <row r="366" spans="1:12" s="402" customFormat="1" x14ac:dyDescent="0.25">
      <c r="A366" s="60"/>
      <c r="J366" s="245"/>
      <c r="K366" s="245"/>
      <c r="L366" s="245"/>
    </row>
    <row r="367" spans="1:12" s="402" customFormat="1" x14ac:dyDescent="0.25">
      <c r="A367" s="60"/>
      <c r="J367" s="245"/>
      <c r="K367" s="245"/>
      <c r="L367" s="245"/>
    </row>
    <row r="368" spans="1:12" s="402" customFormat="1" x14ac:dyDescent="0.25">
      <c r="A368" s="60"/>
      <c r="J368" s="245"/>
      <c r="K368" s="245"/>
      <c r="L368" s="245"/>
    </row>
    <row r="369" spans="1:12" s="402" customFormat="1" x14ac:dyDescent="0.25">
      <c r="A369" s="60"/>
      <c r="J369" s="245"/>
      <c r="K369" s="245"/>
      <c r="L369" s="245"/>
    </row>
    <row r="370" spans="1:12" s="402" customFormat="1" x14ac:dyDescent="0.25">
      <c r="A370" s="60"/>
      <c r="J370" s="245"/>
      <c r="K370" s="245"/>
      <c r="L370" s="245"/>
    </row>
    <row r="371" spans="1:12" s="402" customFormat="1" x14ac:dyDescent="0.25">
      <c r="A371" s="60"/>
      <c r="J371" s="245"/>
      <c r="K371" s="245"/>
      <c r="L371" s="245"/>
    </row>
    <row r="372" spans="1:12" s="402" customFormat="1" x14ac:dyDescent="0.25">
      <c r="A372" s="60"/>
      <c r="J372" s="245"/>
      <c r="K372" s="245"/>
      <c r="L372" s="245"/>
    </row>
    <row r="373" spans="1:12" s="402" customFormat="1" x14ac:dyDescent="0.25">
      <c r="A373" s="60"/>
      <c r="J373" s="245"/>
      <c r="K373" s="245"/>
      <c r="L373" s="245"/>
    </row>
    <row r="374" spans="1:12" s="402" customFormat="1" x14ac:dyDescent="0.25">
      <c r="A374" s="60"/>
      <c r="J374" s="245"/>
      <c r="K374" s="245"/>
      <c r="L374" s="245"/>
    </row>
    <row r="375" spans="1:12" s="402" customFormat="1" x14ac:dyDescent="0.25">
      <c r="A375" s="60"/>
      <c r="J375" s="245"/>
      <c r="K375" s="245"/>
      <c r="L375" s="245"/>
    </row>
    <row r="376" spans="1:12" s="402" customFormat="1" x14ac:dyDescent="0.25">
      <c r="A376" s="60"/>
      <c r="J376" s="245"/>
      <c r="K376" s="245"/>
      <c r="L376" s="245"/>
    </row>
    <row r="377" spans="1:12" s="402" customFormat="1" x14ac:dyDescent="0.25">
      <c r="A377" s="60"/>
      <c r="J377" s="245"/>
      <c r="K377" s="245"/>
      <c r="L377" s="245"/>
    </row>
    <row r="378" spans="1:12" s="402" customFormat="1" x14ac:dyDescent="0.25">
      <c r="A378" s="60"/>
      <c r="J378" s="245"/>
      <c r="K378" s="245"/>
      <c r="L378" s="245"/>
    </row>
    <row r="379" spans="1:12" s="402" customFormat="1" x14ac:dyDescent="0.25">
      <c r="A379" s="60"/>
      <c r="J379" s="245"/>
      <c r="K379" s="245"/>
      <c r="L379" s="245"/>
    </row>
    <row r="380" spans="1:12" s="402" customFormat="1" x14ac:dyDescent="0.25">
      <c r="A380" s="60"/>
      <c r="J380" s="245"/>
      <c r="K380" s="245"/>
      <c r="L380" s="245"/>
    </row>
    <row r="381" spans="1:12" s="402" customFormat="1" x14ac:dyDescent="0.25">
      <c r="A381" s="60"/>
      <c r="J381" s="245"/>
      <c r="K381" s="245"/>
      <c r="L381" s="245"/>
    </row>
    <row r="382" spans="1:12" s="402" customFormat="1" x14ac:dyDescent="0.25">
      <c r="A382" s="60"/>
      <c r="J382" s="245"/>
      <c r="K382" s="245"/>
      <c r="L382" s="245"/>
    </row>
    <row r="383" spans="1:12" s="402" customFormat="1" x14ac:dyDescent="0.25">
      <c r="A383" s="60"/>
      <c r="J383" s="245"/>
      <c r="K383" s="245"/>
      <c r="L383" s="245"/>
    </row>
    <row r="384" spans="1:12" s="402" customFormat="1" x14ac:dyDescent="0.25">
      <c r="A384" s="60"/>
      <c r="J384" s="245"/>
      <c r="K384" s="245"/>
      <c r="L384" s="245"/>
    </row>
    <row r="385" spans="1:12" s="402" customFormat="1" x14ac:dyDescent="0.25">
      <c r="A385" s="60"/>
      <c r="J385" s="245"/>
      <c r="K385" s="245"/>
      <c r="L385" s="245"/>
    </row>
    <row r="386" spans="1:12" s="402" customFormat="1" x14ac:dyDescent="0.25">
      <c r="A386" s="60"/>
      <c r="J386" s="245"/>
      <c r="K386" s="245"/>
      <c r="L386" s="245"/>
    </row>
    <row r="387" spans="1:12" s="402" customFormat="1" x14ac:dyDescent="0.25">
      <c r="A387" s="60"/>
      <c r="J387" s="245"/>
      <c r="K387" s="245"/>
      <c r="L387" s="245"/>
    </row>
    <row r="388" spans="1:12" s="402" customFormat="1" x14ac:dyDescent="0.25">
      <c r="A388" s="60"/>
      <c r="J388" s="245"/>
      <c r="K388" s="245"/>
      <c r="L388" s="245"/>
    </row>
    <row r="389" spans="1:12" s="402" customFormat="1" x14ac:dyDescent="0.25">
      <c r="A389" s="60"/>
      <c r="J389" s="245"/>
      <c r="K389" s="245"/>
      <c r="L389" s="245"/>
    </row>
    <row r="390" spans="1:12" s="402" customFormat="1" x14ac:dyDescent="0.25">
      <c r="A390" s="60"/>
      <c r="J390" s="245"/>
      <c r="K390" s="245"/>
      <c r="L390" s="245"/>
    </row>
    <row r="391" spans="1:12" s="402" customFormat="1" x14ac:dyDescent="0.25">
      <c r="A391" s="60"/>
      <c r="J391" s="245"/>
      <c r="K391" s="245"/>
      <c r="L391" s="245"/>
    </row>
    <row r="392" spans="1:12" s="402" customFormat="1" x14ac:dyDescent="0.25">
      <c r="A392" s="60"/>
      <c r="J392" s="245"/>
      <c r="K392" s="245"/>
      <c r="L392" s="245"/>
    </row>
    <row r="393" spans="1:12" s="402" customFormat="1" x14ac:dyDescent="0.25">
      <c r="A393" s="60"/>
      <c r="J393" s="245"/>
      <c r="K393" s="245"/>
      <c r="L393" s="245"/>
    </row>
    <row r="394" spans="1:12" s="402" customFormat="1" x14ac:dyDescent="0.25">
      <c r="A394" s="60"/>
      <c r="J394" s="245"/>
      <c r="K394" s="245"/>
      <c r="L394" s="245"/>
    </row>
    <row r="395" spans="1:12" s="402" customFormat="1" x14ac:dyDescent="0.25">
      <c r="A395" s="60"/>
      <c r="J395" s="245"/>
      <c r="K395" s="245"/>
      <c r="L395" s="245"/>
    </row>
    <row r="396" spans="1:12" s="402" customFormat="1" x14ac:dyDescent="0.25">
      <c r="A396" s="60"/>
      <c r="J396" s="245"/>
      <c r="K396" s="245"/>
      <c r="L396" s="245"/>
    </row>
    <row r="397" spans="1:12" s="402" customFormat="1" x14ac:dyDescent="0.25">
      <c r="A397" s="60"/>
      <c r="J397" s="245"/>
      <c r="K397" s="245"/>
      <c r="L397" s="245"/>
    </row>
    <row r="398" spans="1:12" s="402" customFormat="1" x14ac:dyDescent="0.25">
      <c r="A398" s="60"/>
      <c r="J398" s="245"/>
      <c r="K398" s="245"/>
      <c r="L398" s="245"/>
    </row>
    <row r="399" spans="1:12" s="402" customFormat="1" x14ac:dyDescent="0.25">
      <c r="A399" s="60"/>
      <c r="J399" s="245"/>
      <c r="K399" s="245"/>
      <c r="L399" s="245"/>
    </row>
    <row r="400" spans="1:12" s="402" customFormat="1" x14ac:dyDescent="0.25">
      <c r="A400" s="60"/>
      <c r="J400" s="245"/>
      <c r="K400" s="245"/>
      <c r="L400" s="245"/>
    </row>
    <row r="401" spans="1:12" s="402" customFormat="1" x14ac:dyDescent="0.25">
      <c r="A401" s="60"/>
      <c r="J401" s="245"/>
      <c r="K401" s="245"/>
      <c r="L401" s="245"/>
    </row>
    <row r="402" spans="1:12" s="402" customFormat="1" x14ac:dyDescent="0.25">
      <c r="A402" s="60"/>
      <c r="J402" s="245"/>
      <c r="K402" s="245"/>
      <c r="L402" s="245"/>
    </row>
    <row r="403" spans="1:12" s="402" customFormat="1" x14ac:dyDescent="0.25">
      <c r="A403" s="60"/>
      <c r="J403" s="245"/>
      <c r="K403" s="245"/>
      <c r="L403" s="245"/>
    </row>
    <row r="404" spans="1:12" s="402" customFormat="1" x14ac:dyDescent="0.25">
      <c r="A404" s="60"/>
      <c r="J404" s="245"/>
      <c r="K404" s="245"/>
      <c r="L404" s="245"/>
    </row>
    <row r="405" spans="1:12" s="402" customFormat="1" x14ac:dyDescent="0.25">
      <c r="A405" s="60"/>
      <c r="J405" s="245"/>
      <c r="K405" s="245"/>
      <c r="L405" s="245"/>
    </row>
    <row r="406" spans="1:12" s="402" customFormat="1" x14ac:dyDescent="0.25">
      <c r="A406" s="60"/>
      <c r="J406" s="245"/>
      <c r="K406" s="245"/>
      <c r="L406" s="245"/>
    </row>
    <row r="407" spans="1:12" s="402" customFormat="1" x14ac:dyDescent="0.25">
      <c r="A407" s="60"/>
      <c r="J407" s="245"/>
      <c r="K407" s="245"/>
      <c r="L407" s="245"/>
    </row>
    <row r="408" spans="1:12" s="402" customFormat="1" x14ac:dyDescent="0.25">
      <c r="A408" s="60"/>
      <c r="J408" s="245"/>
      <c r="K408" s="245"/>
      <c r="L408" s="245"/>
    </row>
    <row r="409" spans="1:12" s="402" customFormat="1" x14ac:dyDescent="0.25">
      <c r="A409" s="60"/>
      <c r="J409" s="245"/>
      <c r="K409" s="245"/>
      <c r="L409" s="245"/>
    </row>
    <row r="410" spans="1:12" s="402" customFormat="1" x14ac:dyDescent="0.25">
      <c r="A410" s="60"/>
      <c r="J410" s="245"/>
      <c r="K410" s="245"/>
      <c r="L410" s="245"/>
    </row>
    <row r="411" spans="1:12" s="402" customFormat="1" x14ac:dyDescent="0.25">
      <c r="A411" s="60"/>
      <c r="J411" s="245"/>
      <c r="K411" s="245"/>
      <c r="L411" s="245"/>
    </row>
    <row r="412" spans="1:12" s="402" customFormat="1" x14ac:dyDescent="0.25">
      <c r="A412" s="60"/>
      <c r="J412" s="245"/>
      <c r="K412" s="245"/>
      <c r="L412" s="245"/>
    </row>
    <row r="413" spans="1:12" s="402" customFormat="1" x14ac:dyDescent="0.25">
      <c r="A413" s="60"/>
      <c r="J413" s="245"/>
      <c r="K413" s="245"/>
      <c r="L413" s="245"/>
    </row>
    <row r="414" spans="1:12" s="402" customFormat="1" x14ac:dyDescent="0.25">
      <c r="A414" s="60"/>
      <c r="J414" s="245"/>
      <c r="K414" s="245"/>
      <c r="L414" s="245"/>
    </row>
    <row r="415" spans="1:12" s="402" customFormat="1" x14ac:dyDescent="0.25">
      <c r="A415" s="60"/>
      <c r="J415" s="245"/>
      <c r="K415" s="245"/>
      <c r="L415" s="245"/>
    </row>
    <row r="416" spans="1:12" s="402" customFormat="1" x14ac:dyDescent="0.25">
      <c r="A416" s="60"/>
      <c r="J416" s="245"/>
      <c r="K416" s="245"/>
      <c r="L416" s="245"/>
    </row>
    <row r="417" spans="1:12" s="402" customFormat="1" x14ac:dyDescent="0.25">
      <c r="A417" s="60"/>
      <c r="J417" s="245"/>
      <c r="K417" s="245"/>
      <c r="L417" s="245"/>
    </row>
    <row r="418" spans="1:12" s="402" customFormat="1" x14ac:dyDescent="0.25">
      <c r="A418" s="60"/>
      <c r="J418" s="245"/>
      <c r="K418" s="245"/>
      <c r="L418" s="245"/>
    </row>
    <row r="419" spans="1:12" s="402" customFormat="1" x14ac:dyDescent="0.25">
      <c r="A419" s="60"/>
      <c r="J419" s="245"/>
      <c r="K419" s="245"/>
      <c r="L419" s="245"/>
    </row>
    <row r="420" spans="1:12" s="402" customFormat="1" x14ac:dyDescent="0.25">
      <c r="A420" s="60"/>
      <c r="J420" s="245"/>
      <c r="K420" s="245"/>
      <c r="L420" s="245"/>
    </row>
    <row r="421" spans="1:12" s="402" customFormat="1" x14ac:dyDescent="0.25">
      <c r="A421" s="60"/>
      <c r="J421" s="245"/>
      <c r="K421" s="245"/>
      <c r="L421" s="245"/>
    </row>
    <row r="422" spans="1:12" s="402" customFormat="1" x14ac:dyDescent="0.25">
      <c r="A422" s="60"/>
      <c r="J422" s="245"/>
      <c r="K422" s="245"/>
      <c r="L422" s="245"/>
    </row>
    <row r="423" spans="1:12" s="402" customFormat="1" x14ac:dyDescent="0.25">
      <c r="A423" s="60"/>
      <c r="J423" s="245"/>
      <c r="K423" s="245"/>
      <c r="L423" s="245"/>
    </row>
    <row r="424" spans="1:12" s="402" customFormat="1" x14ac:dyDescent="0.25">
      <c r="A424" s="60"/>
      <c r="J424" s="245"/>
      <c r="K424" s="245"/>
      <c r="L424" s="245"/>
    </row>
    <row r="425" spans="1:12" s="402" customFormat="1" x14ac:dyDescent="0.25">
      <c r="A425" s="60"/>
      <c r="J425" s="245"/>
      <c r="K425" s="245"/>
      <c r="L425" s="245"/>
    </row>
    <row r="426" spans="1:12" s="402" customFormat="1" x14ac:dyDescent="0.25">
      <c r="A426" s="60"/>
      <c r="J426" s="245"/>
      <c r="K426" s="245"/>
      <c r="L426" s="245"/>
    </row>
    <row r="427" spans="1:12" s="402" customFormat="1" x14ac:dyDescent="0.25">
      <c r="A427" s="60"/>
      <c r="J427" s="245"/>
      <c r="K427" s="245"/>
      <c r="L427" s="245"/>
    </row>
    <row r="428" spans="1:12" s="402" customFormat="1" x14ac:dyDescent="0.25">
      <c r="A428" s="60"/>
      <c r="J428" s="245"/>
      <c r="K428" s="245"/>
      <c r="L428" s="245"/>
    </row>
    <row r="429" spans="1:12" s="402" customFormat="1" x14ac:dyDescent="0.25">
      <c r="A429" s="60"/>
      <c r="J429" s="245"/>
      <c r="K429" s="245"/>
      <c r="L429" s="245"/>
    </row>
    <row r="430" spans="1:12" s="402" customFormat="1" x14ac:dyDescent="0.25">
      <c r="A430" s="60"/>
      <c r="J430" s="245"/>
      <c r="K430" s="245"/>
      <c r="L430" s="245"/>
    </row>
    <row r="431" spans="1:12" s="402" customFormat="1" x14ac:dyDescent="0.25">
      <c r="A431" s="60"/>
      <c r="J431" s="245"/>
      <c r="K431" s="245"/>
      <c r="L431" s="245"/>
    </row>
    <row r="432" spans="1:12" s="402" customFormat="1" x14ac:dyDescent="0.25">
      <c r="A432" s="60"/>
      <c r="J432" s="245"/>
      <c r="K432" s="245"/>
      <c r="L432" s="245"/>
    </row>
    <row r="433" spans="1:12" s="402" customFormat="1" x14ac:dyDescent="0.25">
      <c r="A433" s="60"/>
      <c r="J433" s="245"/>
      <c r="K433" s="245"/>
      <c r="L433" s="245"/>
    </row>
    <row r="434" spans="1:12" s="402" customFormat="1" x14ac:dyDescent="0.25">
      <c r="A434" s="60"/>
      <c r="J434" s="245"/>
      <c r="K434" s="245"/>
      <c r="L434" s="245"/>
    </row>
    <row r="435" spans="1:12" s="402" customFormat="1" x14ac:dyDescent="0.25">
      <c r="A435" s="60"/>
      <c r="J435" s="245"/>
      <c r="K435" s="245"/>
      <c r="L435" s="245"/>
    </row>
    <row r="436" spans="1:12" s="402" customFormat="1" x14ac:dyDescent="0.25">
      <c r="A436" s="60"/>
      <c r="J436" s="245"/>
      <c r="K436" s="245"/>
      <c r="L436" s="245"/>
    </row>
    <row r="437" spans="1:12" s="402" customFormat="1" x14ac:dyDescent="0.25">
      <c r="A437" s="60"/>
      <c r="J437" s="245"/>
      <c r="K437" s="245"/>
      <c r="L437" s="245"/>
    </row>
    <row r="438" spans="1:12" s="402" customFormat="1" x14ac:dyDescent="0.25">
      <c r="A438" s="60"/>
      <c r="J438" s="245"/>
      <c r="K438" s="245"/>
      <c r="L438" s="245"/>
    </row>
    <row r="439" spans="1:12" s="402" customFormat="1" x14ac:dyDescent="0.25">
      <c r="A439" s="60"/>
      <c r="J439" s="245"/>
      <c r="K439" s="245"/>
      <c r="L439" s="245"/>
    </row>
    <row r="440" spans="1:12" s="402" customFormat="1" x14ac:dyDescent="0.25">
      <c r="A440" s="60"/>
      <c r="J440" s="245"/>
      <c r="K440" s="245"/>
      <c r="L440" s="245"/>
    </row>
    <row r="441" spans="1:12" s="402" customFormat="1" x14ac:dyDescent="0.25">
      <c r="A441" s="60"/>
      <c r="J441" s="245"/>
      <c r="K441" s="245"/>
      <c r="L441" s="245"/>
    </row>
    <row r="442" spans="1:12" s="402" customFormat="1" x14ac:dyDescent="0.25">
      <c r="A442" s="60"/>
      <c r="J442" s="245"/>
      <c r="K442" s="245"/>
      <c r="L442" s="245"/>
    </row>
    <row r="443" spans="1:12" s="402" customFormat="1" x14ac:dyDescent="0.25">
      <c r="A443" s="60"/>
      <c r="J443" s="245"/>
      <c r="K443" s="245"/>
      <c r="L443" s="245"/>
    </row>
    <row r="444" spans="1:12" s="402" customFormat="1" x14ac:dyDescent="0.25">
      <c r="A444" s="60"/>
      <c r="J444" s="245"/>
      <c r="K444" s="245"/>
      <c r="L444" s="245"/>
    </row>
    <row r="445" spans="1:12" s="402" customFormat="1" x14ac:dyDescent="0.25">
      <c r="A445" s="60"/>
      <c r="J445" s="245"/>
      <c r="K445" s="245"/>
      <c r="L445" s="245"/>
    </row>
    <row r="446" spans="1:12" s="402" customFormat="1" x14ac:dyDescent="0.25">
      <c r="A446" s="60"/>
      <c r="J446" s="245"/>
      <c r="K446" s="245"/>
      <c r="L446" s="245"/>
    </row>
    <row r="447" spans="1:12" s="402" customFormat="1" x14ac:dyDescent="0.25">
      <c r="A447" s="60"/>
      <c r="J447" s="245"/>
      <c r="K447" s="245"/>
      <c r="L447" s="245"/>
    </row>
    <row r="448" spans="1:12" s="402" customFormat="1" x14ac:dyDescent="0.25">
      <c r="A448" s="60"/>
      <c r="J448" s="245"/>
      <c r="K448" s="245"/>
      <c r="L448" s="245"/>
    </row>
    <row r="449" spans="1:12" s="402" customFormat="1" x14ac:dyDescent="0.25">
      <c r="A449" s="60"/>
      <c r="J449" s="245"/>
      <c r="K449" s="245"/>
      <c r="L449" s="245"/>
    </row>
    <row r="450" spans="1:12" s="402" customFormat="1" x14ac:dyDescent="0.25">
      <c r="A450" s="60"/>
      <c r="J450" s="245"/>
      <c r="K450" s="245"/>
      <c r="L450" s="245"/>
    </row>
    <row r="451" spans="1:12" s="402" customFormat="1" x14ac:dyDescent="0.25">
      <c r="A451" s="60"/>
      <c r="J451" s="245"/>
      <c r="K451" s="245"/>
      <c r="L451" s="245"/>
    </row>
    <row r="452" spans="1:12" s="402" customFormat="1" x14ac:dyDescent="0.25">
      <c r="A452" s="60"/>
      <c r="J452" s="245"/>
      <c r="K452" s="245"/>
      <c r="L452" s="245"/>
    </row>
    <row r="453" spans="1:12" s="402" customFormat="1" x14ac:dyDescent="0.25">
      <c r="A453" s="60"/>
      <c r="J453" s="245"/>
      <c r="K453" s="245"/>
      <c r="L453" s="245"/>
    </row>
    <row r="454" spans="1:12" s="402" customFormat="1" x14ac:dyDescent="0.25">
      <c r="A454" s="60"/>
      <c r="J454" s="245"/>
      <c r="K454" s="245"/>
      <c r="L454" s="245"/>
    </row>
    <row r="455" spans="1:12" s="402" customFormat="1" x14ac:dyDescent="0.25">
      <c r="A455" s="60"/>
      <c r="J455" s="245"/>
      <c r="K455" s="245"/>
      <c r="L455" s="245"/>
    </row>
    <row r="456" spans="1:12" s="402" customFormat="1" x14ac:dyDescent="0.25">
      <c r="A456" s="60"/>
      <c r="J456" s="245"/>
      <c r="K456" s="245"/>
      <c r="L456" s="245"/>
    </row>
    <row r="457" spans="1:12" s="402" customFormat="1" x14ac:dyDescent="0.25">
      <c r="A457" s="60"/>
      <c r="J457" s="245"/>
      <c r="K457" s="245"/>
      <c r="L457" s="245"/>
    </row>
    <row r="458" spans="1:12" s="402" customFormat="1" x14ac:dyDescent="0.25">
      <c r="A458" s="60"/>
      <c r="J458" s="245"/>
      <c r="K458" s="245"/>
      <c r="L458" s="245"/>
    </row>
    <row r="459" spans="1:12" s="402" customFormat="1" x14ac:dyDescent="0.25">
      <c r="A459" s="60"/>
      <c r="J459" s="245"/>
      <c r="K459" s="245"/>
      <c r="L459" s="245"/>
    </row>
    <row r="460" spans="1:12" s="402" customFormat="1" x14ac:dyDescent="0.25">
      <c r="A460" s="60"/>
      <c r="J460" s="245"/>
      <c r="K460" s="245"/>
      <c r="L460" s="245"/>
    </row>
    <row r="461" spans="1:12" s="402" customFormat="1" x14ac:dyDescent="0.25">
      <c r="A461" s="60"/>
      <c r="J461" s="245"/>
      <c r="K461" s="245"/>
      <c r="L461" s="245"/>
    </row>
    <row r="462" spans="1:12" s="402" customFormat="1" x14ac:dyDescent="0.25">
      <c r="A462" s="60"/>
      <c r="J462" s="245"/>
      <c r="K462" s="245"/>
      <c r="L462" s="245"/>
    </row>
    <row r="463" spans="1:12" s="402" customFormat="1" x14ac:dyDescent="0.25">
      <c r="A463" s="60"/>
      <c r="J463" s="245"/>
      <c r="K463" s="245"/>
      <c r="L463" s="245"/>
    </row>
    <row r="464" spans="1:12" s="402" customFormat="1" x14ac:dyDescent="0.25">
      <c r="A464" s="60"/>
      <c r="J464" s="245"/>
      <c r="K464" s="245"/>
      <c r="L464" s="245"/>
    </row>
    <row r="465" spans="1:12" s="402" customFormat="1" x14ac:dyDescent="0.25">
      <c r="A465" s="60"/>
      <c r="J465" s="245"/>
      <c r="K465" s="245"/>
      <c r="L465" s="245"/>
    </row>
    <row r="466" spans="1:12" s="402" customFormat="1" x14ac:dyDescent="0.25">
      <c r="A466" s="60"/>
      <c r="J466" s="245"/>
      <c r="K466" s="245"/>
      <c r="L466" s="245"/>
    </row>
    <row r="467" spans="1:12" s="402" customFormat="1" x14ac:dyDescent="0.25">
      <c r="A467" s="60"/>
      <c r="J467" s="245"/>
      <c r="K467" s="245"/>
      <c r="L467" s="245"/>
    </row>
    <row r="468" spans="1:12" s="402" customFormat="1" x14ac:dyDescent="0.25">
      <c r="A468" s="60"/>
      <c r="J468" s="245"/>
      <c r="K468" s="245"/>
      <c r="L468" s="245"/>
    </row>
    <row r="469" spans="1:12" s="402" customFormat="1" x14ac:dyDescent="0.25">
      <c r="A469" s="60"/>
      <c r="J469" s="245"/>
      <c r="K469" s="245"/>
      <c r="L469" s="245"/>
    </row>
    <row r="470" spans="1:12" s="402" customFormat="1" x14ac:dyDescent="0.25">
      <c r="A470" s="60"/>
      <c r="J470" s="245"/>
      <c r="K470" s="245"/>
      <c r="L470" s="245"/>
    </row>
    <row r="471" spans="1:12" s="402" customFormat="1" x14ac:dyDescent="0.25">
      <c r="A471" s="60"/>
      <c r="J471" s="245"/>
      <c r="K471" s="245"/>
      <c r="L471" s="245"/>
    </row>
    <row r="472" spans="1:12" s="402" customFormat="1" x14ac:dyDescent="0.25">
      <c r="A472" s="60"/>
      <c r="J472" s="245"/>
      <c r="K472" s="245"/>
      <c r="L472" s="245"/>
    </row>
    <row r="473" spans="1:12" s="402" customFormat="1" x14ac:dyDescent="0.25">
      <c r="A473" s="60"/>
      <c r="J473" s="245"/>
      <c r="K473" s="245"/>
      <c r="L473" s="245"/>
    </row>
    <row r="474" spans="1:12" s="402" customFormat="1" x14ac:dyDescent="0.25">
      <c r="A474" s="60"/>
      <c r="J474" s="245"/>
      <c r="K474" s="245"/>
      <c r="L474" s="245"/>
    </row>
    <row r="475" spans="1:12" s="402" customFormat="1" x14ac:dyDescent="0.25">
      <c r="A475" s="60"/>
      <c r="J475" s="245"/>
      <c r="K475" s="245"/>
      <c r="L475" s="245"/>
    </row>
    <row r="476" spans="1:12" s="402" customFormat="1" x14ac:dyDescent="0.25">
      <c r="A476" s="60"/>
      <c r="J476" s="245"/>
      <c r="K476" s="245"/>
      <c r="L476" s="245"/>
    </row>
    <row r="477" spans="1:12" s="402" customFormat="1" x14ac:dyDescent="0.25">
      <c r="A477" s="60"/>
      <c r="J477" s="245"/>
      <c r="K477" s="245"/>
      <c r="L477" s="245"/>
    </row>
    <row r="478" spans="1:12" s="402" customFormat="1" x14ac:dyDescent="0.25">
      <c r="A478" s="60"/>
      <c r="J478" s="245"/>
      <c r="K478" s="245"/>
      <c r="L478" s="245"/>
    </row>
    <row r="479" spans="1:12" s="402" customFormat="1" x14ac:dyDescent="0.25">
      <c r="A479" s="60"/>
      <c r="J479" s="245"/>
      <c r="K479" s="245"/>
      <c r="L479" s="245"/>
    </row>
    <row r="480" spans="1:12" s="402" customFormat="1" x14ac:dyDescent="0.25">
      <c r="A480" s="60"/>
      <c r="J480" s="245"/>
      <c r="K480" s="245"/>
      <c r="L480" s="245"/>
    </row>
    <row r="481" spans="1:12" s="402" customFormat="1" x14ac:dyDescent="0.25">
      <c r="A481" s="60"/>
      <c r="J481" s="245"/>
      <c r="K481" s="245"/>
      <c r="L481" s="245"/>
    </row>
    <row r="482" spans="1:12" s="402" customFormat="1" x14ac:dyDescent="0.25">
      <c r="A482" s="60"/>
      <c r="J482" s="245"/>
      <c r="K482" s="245"/>
      <c r="L482" s="245"/>
    </row>
    <row r="483" spans="1:12" s="402" customFormat="1" x14ac:dyDescent="0.25">
      <c r="A483" s="60"/>
      <c r="J483" s="245"/>
      <c r="K483" s="245"/>
      <c r="L483" s="245"/>
    </row>
    <row r="484" spans="1:12" s="402" customFormat="1" x14ac:dyDescent="0.25">
      <c r="A484" s="60"/>
      <c r="J484" s="245"/>
      <c r="K484" s="245"/>
      <c r="L484" s="245"/>
    </row>
    <row r="485" spans="1:12" s="402" customFormat="1" x14ac:dyDescent="0.25">
      <c r="A485" s="60"/>
      <c r="J485" s="245"/>
      <c r="K485" s="245"/>
      <c r="L485" s="245"/>
    </row>
    <row r="486" spans="1:12" s="402" customFormat="1" x14ac:dyDescent="0.25">
      <c r="A486" s="60"/>
      <c r="J486" s="245"/>
      <c r="K486" s="245"/>
      <c r="L486" s="245"/>
    </row>
    <row r="487" spans="1:12" s="402" customFormat="1" x14ac:dyDescent="0.25">
      <c r="A487" s="60"/>
      <c r="J487" s="245"/>
      <c r="K487" s="245"/>
      <c r="L487" s="245"/>
    </row>
    <row r="488" spans="1:12" s="402" customFormat="1" x14ac:dyDescent="0.25">
      <c r="A488" s="60"/>
      <c r="J488" s="245"/>
      <c r="K488" s="245"/>
      <c r="L488" s="245"/>
    </row>
    <row r="489" spans="1:12" s="402" customFormat="1" x14ac:dyDescent="0.25">
      <c r="A489" s="60"/>
      <c r="J489" s="245"/>
      <c r="K489" s="245"/>
      <c r="L489" s="245"/>
    </row>
    <row r="490" spans="1:12" s="402" customFormat="1" x14ac:dyDescent="0.25">
      <c r="A490" s="60"/>
      <c r="J490" s="245"/>
      <c r="K490" s="245"/>
      <c r="L490" s="245"/>
    </row>
    <row r="491" spans="1:12" s="402" customFormat="1" x14ac:dyDescent="0.25">
      <c r="A491" s="60"/>
      <c r="J491" s="245"/>
      <c r="K491" s="245"/>
      <c r="L491" s="245"/>
    </row>
    <row r="492" spans="1:12" s="402" customFormat="1" x14ac:dyDescent="0.25">
      <c r="A492" s="60"/>
      <c r="J492" s="245"/>
      <c r="K492" s="245"/>
      <c r="L492" s="245"/>
    </row>
    <row r="493" spans="1:12" s="402" customFormat="1" x14ac:dyDescent="0.25">
      <c r="A493" s="60"/>
      <c r="J493" s="245"/>
      <c r="K493" s="245"/>
      <c r="L493" s="245"/>
    </row>
    <row r="494" spans="1:12" s="402" customFormat="1" x14ac:dyDescent="0.25">
      <c r="A494" s="60"/>
      <c r="J494" s="245"/>
      <c r="K494" s="245"/>
      <c r="L494" s="245"/>
    </row>
    <row r="495" spans="1:12" s="402" customFormat="1" x14ac:dyDescent="0.25">
      <c r="A495" s="60"/>
      <c r="J495" s="245"/>
      <c r="K495" s="245"/>
      <c r="L495" s="245"/>
    </row>
    <row r="496" spans="1:12" s="402" customFormat="1" x14ac:dyDescent="0.25">
      <c r="A496" s="60"/>
      <c r="J496" s="245"/>
      <c r="K496" s="245"/>
      <c r="L496" s="245"/>
    </row>
    <row r="497" spans="1:12" s="402" customFormat="1" x14ac:dyDescent="0.25">
      <c r="A497" s="60"/>
      <c r="J497" s="245"/>
      <c r="K497" s="245"/>
      <c r="L497" s="245"/>
    </row>
    <row r="498" spans="1:12" s="402" customFormat="1" x14ac:dyDescent="0.25">
      <c r="A498" s="60"/>
      <c r="J498" s="245"/>
      <c r="K498" s="245"/>
      <c r="L498" s="245"/>
    </row>
    <row r="499" spans="1:12" s="402" customFormat="1" x14ac:dyDescent="0.25">
      <c r="A499" s="60"/>
      <c r="J499" s="245"/>
      <c r="K499" s="245"/>
      <c r="L499" s="245"/>
    </row>
    <row r="500" spans="1:12" s="402" customFormat="1" x14ac:dyDescent="0.25">
      <c r="A500" s="60"/>
      <c r="J500" s="245"/>
      <c r="K500" s="245"/>
      <c r="L500" s="245"/>
    </row>
    <row r="501" spans="1:12" s="402" customFormat="1" x14ac:dyDescent="0.25">
      <c r="A501" s="60"/>
      <c r="J501" s="245"/>
      <c r="K501" s="245"/>
      <c r="L501" s="245"/>
    </row>
    <row r="502" spans="1:12" s="402" customFormat="1" x14ac:dyDescent="0.25">
      <c r="A502" s="60"/>
      <c r="J502" s="245"/>
      <c r="K502" s="245"/>
      <c r="L502" s="245"/>
    </row>
    <row r="503" spans="1:12" s="402" customFormat="1" x14ac:dyDescent="0.25">
      <c r="A503" s="60"/>
      <c r="J503" s="245"/>
      <c r="K503" s="245"/>
      <c r="L503" s="245"/>
    </row>
    <row r="504" spans="1:12" s="402" customFormat="1" x14ac:dyDescent="0.25">
      <c r="A504" s="60"/>
      <c r="J504" s="245"/>
      <c r="K504" s="245"/>
      <c r="L504" s="245"/>
    </row>
    <row r="505" spans="1:12" s="402" customFormat="1" x14ac:dyDescent="0.25">
      <c r="A505" s="60"/>
      <c r="J505" s="245"/>
      <c r="K505" s="245"/>
      <c r="L505" s="245"/>
    </row>
    <row r="506" spans="1:12" s="402" customFormat="1" x14ac:dyDescent="0.25">
      <c r="A506" s="60"/>
      <c r="J506" s="245"/>
      <c r="K506" s="245"/>
      <c r="L506" s="245"/>
    </row>
    <row r="507" spans="1:12" s="402" customFormat="1" x14ac:dyDescent="0.25">
      <c r="A507" s="60"/>
      <c r="J507" s="245"/>
      <c r="K507" s="245"/>
      <c r="L507" s="245"/>
    </row>
    <row r="508" spans="1:12" s="402" customFormat="1" x14ac:dyDescent="0.25">
      <c r="A508" s="60"/>
      <c r="J508" s="245"/>
      <c r="K508" s="245"/>
      <c r="L508" s="245"/>
    </row>
    <row r="509" spans="1:12" s="402" customFormat="1" x14ac:dyDescent="0.25">
      <c r="A509" s="60"/>
      <c r="J509" s="245"/>
      <c r="K509" s="245"/>
      <c r="L509" s="245"/>
    </row>
    <row r="510" spans="1:12" s="402" customFormat="1" x14ac:dyDescent="0.25">
      <c r="A510" s="60"/>
      <c r="J510" s="245"/>
      <c r="K510" s="245"/>
      <c r="L510" s="245"/>
    </row>
    <row r="511" spans="1:12" s="402" customFormat="1" x14ac:dyDescent="0.25">
      <c r="A511" s="60"/>
      <c r="J511" s="245"/>
      <c r="K511" s="245"/>
      <c r="L511" s="245"/>
    </row>
    <row r="512" spans="1:12" s="402" customFormat="1" x14ac:dyDescent="0.25">
      <c r="A512" s="60"/>
      <c r="J512" s="245"/>
      <c r="K512" s="245"/>
      <c r="L512" s="245"/>
    </row>
    <row r="513" spans="1:12" s="402" customFormat="1" x14ac:dyDescent="0.25">
      <c r="A513" s="60"/>
      <c r="J513" s="245"/>
      <c r="K513" s="245"/>
      <c r="L513" s="245"/>
    </row>
    <row r="514" spans="1:12" s="402" customFormat="1" x14ac:dyDescent="0.25">
      <c r="A514" s="60"/>
      <c r="J514" s="245"/>
      <c r="K514" s="245"/>
      <c r="L514" s="245"/>
    </row>
    <row r="515" spans="1:12" s="402" customFormat="1" x14ac:dyDescent="0.25">
      <c r="A515" s="60"/>
      <c r="J515" s="245"/>
      <c r="K515" s="245"/>
      <c r="L515" s="245"/>
    </row>
    <row r="516" spans="1:12" s="402" customFormat="1" x14ac:dyDescent="0.25">
      <c r="A516" s="60"/>
      <c r="J516" s="245"/>
      <c r="K516" s="245"/>
      <c r="L516" s="245"/>
    </row>
    <row r="517" spans="1:12" s="402" customFormat="1" x14ac:dyDescent="0.25">
      <c r="A517" s="60"/>
      <c r="J517" s="245"/>
      <c r="K517" s="245"/>
      <c r="L517" s="245"/>
    </row>
    <row r="518" spans="1:12" s="402" customFormat="1" x14ac:dyDescent="0.25">
      <c r="A518" s="60"/>
      <c r="J518" s="245"/>
      <c r="K518" s="245"/>
      <c r="L518" s="245"/>
    </row>
    <row r="519" spans="1:12" s="402" customFormat="1" x14ac:dyDescent="0.25">
      <c r="A519" s="60"/>
      <c r="J519" s="245"/>
      <c r="K519" s="245"/>
      <c r="L519" s="245"/>
    </row>
    <row r="520" spans="1:12" s="402" customFormat="1" x14ac:dyDescent="0.25">
      <c r="A520" s="60"/>
      <c r="J520" s="245"/>
      <c r="K520" s="245"/>
      <c r="L520" s="245"/>
    </row>
    <row r="521" spans="1:12" s="402" customFormat="1" x14ac:dyDescent="0.25">
      <c r="A521" s="60"/>
      <c r="J521" s="245"/>
      <c r="K521" s="245"/>
      <c r="L521" s="245"/>
    </row>
    <row r="522" spans="1:12" s="402" customFormat="1" x14ac:dyDescent="0.25">
      <c r="A522" s="60"/>
      <c r="J522" s="245"/>
      <c r="K522" s="245"/>
      <c r="L522" s="245"/>
    </row>
    <row r="523" spans="1:12" s="402" customFormat="1" x14ac:dyDescent="0.25">
      <c r="A523" s="60"/>
      <c r="J523" s="245"/>
      <c r="K523" s="245"/>
      <c r="L523" s="245"/>
    </row>
    <row r="524" spans="1:12" s="402" customFormat="1" x14ac:dyDescent="0.25">
      <c r="A524" s="60"/>
      <c r="J524" s="245"/>
      <c r="K524" s="245"/>
      <c r="L524" s="245"/>
    </row>
    <row r="525" spans="1:12" s="402" customFormat="1" x14ac:dyDescent="0.25">
      <c r="A525" s="60"/>
      <c r="J525" s="245"/>
      <c r="K525" s="245"/>
      <c r="L525" s="245"/>
    </row>
    <row r="526" spans="1:12" s="402" customFormat="1" x14ac:dyDescent="0.25">
      <c r="A526" s="60"/>
      <c r="J526" s="245"/>
      <c r="K526" s="245"/>
      <c r="L526" s="245"/>
    </row>
    <row r="527" spans="1:12" s="402" customFormat="1" x14ac:dyDescent="0.25">
      <c r="A527" s="60"/>
      <c r="J527" s="245"/>
      <c r="K527" s="245"/>
      <c r="L527" s="245"/>
    </row>
    <row r="528" spans="1:12" s="402" customFormat="1" x14ac:dyDescent="0.25">
      <c r="A528" s="60"/>
      <c r="J528" s="245"/>
      <c r="K528" s="245"/>
      <c r="L528" s="245"/>
    </row>
    <row r="529" spans="1:12" s="402" customFormat="1" x14ac:dyDescent="0.25">
      <c r="A529" s="60"/>
      <c r="J529" s="245"/>
      <c r="K529" s="245"/>
      <c r="L529" s="245"/>
    </row>
    <row r="530" spans="1:12" s="402" customFormat="1" x14ac:dyDescent="0.25">
      <c r="A530" s="60"/>
      <c r="J530" s="245"/>
      <c r="K530" s="245"/>
      <c r="L530" s="245"/>
    </row>
    <row r="531" spans="1:12" s="402" customFormat="1" x14ac:dyDescent="0.25">
      <c r="A531" s="60"/>
      <c r="J531" s="245"/>
      <c r="K531" s="245"/>
      <c r="L531" s="245"/>
    </row>
    <row r="532" spans="1:12" s="402" customFormat="1" x14ac:dyDescent="0.25">
      <c r="A532" s="60"/>
      <c r="J532" s="245"/>
      <c r="K532" s="245"/>
      <c r="L532" s="245"/>
    </row>
    <row r="533" spans="1:12" s="402" customFormat="1" x14ac:dyDescent="0.25">
      <c r="A533" s="60"/>
      <c r="J533" s="245"/>
      <c r="K533" s="245"/>
      <c r="L533" s="245"/>
    </row>
    <row r="534" spans="1:12" s="402" customFormat="1" x14ac:dyDescent="0.25">
      <c r="A534" s="60"/>
      <c r="J534" s="245"/>
      <c r="K534" s="245"/>
      <c r="L534" s="245"/>
    </row>
    <row r="535" spans="1:12" s="402" customFormat="1" x14ac:dyDescent="0.25">
      <c r="A535" s="60"/>
      <c r="J535" s="245"/>
      <c r="K535" s="245"/>
      <c r="L535" s="245"/>
    </row>
    <row r="536" spans="1:12" s="402" customFormat="1" x14ac:dyDescent="0.25">
      <c r="A536" s="60"/>
      <c r="J536" s="245"/>
      <c r="K536" s="245"/>
      <c r="L536" s="245"/>
    </row>
    <row r="537" spans="1:12" s="402" customFormat="1" x14ac:dyDescent="0.25">
      <c r="A537" s="60"/>
      <c r="J537" s="245"/>
      <c r="K537" s="245"/>
      <c r="L537" s="245"/>
    </row>
    <row r="538" spans="1:12" s="402" customFormat="1" x14ac:dyDescent="0.25">
      <c r="A538" s="60"/>
      <c r="J538" s="245"/>
      <c r="K538" s="245"/>
      <c r="L538" s="245"/>
    </row>
    <row r="539" spans="1:12" s="402" customFormat="1" x14ac:dyDescent="0.25">
      <c r="A539" s="60"/>
      <c r="J539" s="245"/>
      <c r="K539" s="245"/>
      <c r="L539" s="245"/>
    </row>
    <row r="540" spans="1:12" s="402" customFormat="1" x14ac:dyDescent="0.25">
      <c r="A540" s="60"/>
      <c r="J540" s="245"/>
      <c r="K540" s="245"/>
      <c r="L540" s="245"/>
    </row>
    <row r="541" spans="1:12" s="402" customFormat="1" x14ac:dyDescent="0.25">
      <c r="A541" s="60"/>
      <c r="J541" s="245"/>
      <c r="K541" s="245"/>
      <c r="L541" s="245"/>
    </row>
    <row r="542" spans="1:12" s="402" customFormat="1" x14ac:dyDescent="0.25">
      <c r="A542" s="60"/>
      <c r="J542" s="245"/>
      <c r="K542" s="245"/>
      <c r="L542" s="245"/>
    </row>
    <row r="543" spans="1:12" s="402" customFormat="1" x14ac:dyDescent="0.25">
      <c r="A543" s="60"/>
      <c r="J543" s="245"/>
      <c r="K543" s="245"/>
      <c r="L543" s="245"/>
    </row>
    <row r="544" spans="1:12" s="402" customFormat="1" x14ac:dyDescent="0.25">
      <c r="A544" s="60"/>
      <c r="J544" s="245"/>
      <c r="K544" s="245"/>
      <c r="L544" s="245"/>
    </row>
    <row r="545" spans="1:12" s="402" customFormat="1" x14ac:dyDescent="0.25">
      <c r="A545" s="60"/>
      <c r="J545" s="245"/>
      <c r="K545" s="245"/>
      <c r="L545" s="245"/>
    </row>
    <row r="546" spans="1:12" s="402" customFormat="1" x14ac:dyDescent="0.25">
      <c r="A546" s="60"/>
      <c r="J546" s="245"/>
      <c r="K546" s="245"/>
      <c r="L546" s="245"/>
    </row>
    <row r="547" spans="1:12" s="402" customFormat="1" x14ac:dyDescent="0.25">
      <c r="A547" s="60"/>
      <c r="J547" s="245"/>
      <c r="K547" s="245"/>
      <c r="L547" s="245"/>
    </row>
    <row r="548" spans="1:12" s="402" customFormat="1" x14ac:dyDescent="0.25">
      <c r="A548" s="60"/>
      <c r="J548" s="245"/>
      <c r="K548" s="245"/>
      <c r="L548" s="245"/>
    </row>
    <row r="549" spans="1:12" s="402" customFormat="1" x14ac:dyDescent="0.25">
      <c r="A549" s="60"/>
      <c r="J549" s="245"/>
      <c r="K549" s="245"/>
      <c r="L549" s="245"/>
    </row>
    <row r="550" spans="1:12" s="402" customFormat="1" x14ac:dyDescent="0.25">
      <c r="A550" s="60"/>
      <c r="J550" s="245"/>
      <c r="K550" s="245"/>
      <c r="L550" s="245"/>
    </row>
    <row r="551" spans="1:12" s="402" customFormat="1" x14ac:dyDescent="0.25">
      <c r="A551" s="60"/>
      <c r="J551" s="245"/>
      <c r="K551" s="245"/>
      <c r="L551" s="245"/>
    </row>
    <row r="552" spans="1:12" s="402" customFormat="1" x14ac:dyDescent="0.25">
      <c r="A552" s="60"/>
      <c r="J552" s="245"/>
      <c r="K552" s="245"/>
      <c r="L552" s="245"/>
    </row>
    <row r="553" spans="1:12" s="402" customFormat="1" x14ac:dyDescent="0.25">
      <c r="A553" s="60"/>
      <c r="J553" s="245"/>
      <c r="K553" s="245"/>
      <c r="L553" s="245"/>
    </row>
    <row r="554" spans="1:12" s="402" customFormat="1" x14ac:dyDescent="0.25">
      <c r="A554" s="60"/>
      <c r="J554" s="245"/>
      <c r="K554" s="245"/>
      <c r="L554" s="245"/>
    </row>
    <row r="555" spans="1:12" s="402" customFormat="1" x14ac:dyDescent="0.25">
      <c r="A555" s="60"/>
      <c r="J555" s="245"/>
      <c r="K555" s="245"/>
      <c r="L555" s="245"/>
    </row>
    <row r="556" spans="1:12" s="402" customFormat="1" x14ac:dyDescent="0.25">
      <c r="A556" s="60"/>
      <c r="J556" s="245"/>
      <c r="K556" s="245"/>
      <c r="L556" s="245"/>
    </row>
    <row r="557" spans="1:12" s="402" customFormat="1" x14ac:dyDescent="0.25">
      <c r="A557" s="60"/>
      <c r="J557" s="245"/>
      <c r="K557" s="245"/>
      <c r="L557" s="245"/>
    </row>
    <row r="558" spans="1:12" s="402" customFormat="1" x14ac:dyDescent="0.25">
      <c r="A558" s="60"/>
      <c r="J558" s="245"/>
      <c r="K558" s="245"/>
      <c r="L558" s="245"/>
    </row>
    <row r="559" spans="1:12" s="402" customFormat="1" x14ac:dyDescent="0.25">
      <c r="A559" s="60"/>
      <c r="J559" s="245"/>
      <c r="K559" s="245"/>
      <c r="L559" s="245"/>
    </row>
    <row r="560" spans="1:12" s="402" customFormat="1" x14ac:dyDescent="0.25">
      <c r="A560" s="60"/>
      <c r="J560" s="245"/>
      <c r="K560" s="245"/>
      <c r="L560" s="245"/>
    </row>
    <row r="561" spans="1:12" s="402" customFormat="1" x14ac:dyDescent="0.25">
      <c r="A561" s="60"/>
      <c r="J561" s="245"/>
      <c r="K561" s="245"/>
      <c r="L561" s="245"/>
    </row>
    <row r="562" spans="1:12" s="402" customFormat="1" x14ac:dyDescent="0.25">
      <c r="A562" s="60"/>
      <c r="J562" s="245"/>
      <c r="K562" s="245"/>
      <c r="L562" s="245"/>
    </row>
    <row r="563" spans="1:12" s="402" customFormat="1" x14ac:dyDescent="0.25">
      <c r="A563" s="60"/>
      <c r="J563" s="245"/>
      <c r="K563" s="245"/>
      <c r="L563" s="245"/>
    </row>
    <row r="564" spans="1:12" s="402" customFormat="1" x14ac:dyDescent="0.25">
      <c r="A564" s="60"/>
      <c r="J564" s="245"/>
      <c r="K564" s="245"/>
      <c r="L564" s="245"/>
    </row>
    <row r="565" spans="1:12" s="402" customFormat="1" x14ac:dyDescent="0.25">
      <c r="A565" s="60"/>
      <c r="J565" s="245"/>
      <c r="K565" s="245"/>
      <c r="L565" s="245"/>
    </row>
    <row r="566" spans="1:12" s="402" customFormat="1" x14ac:dyDescent="0.25">
      <c r="A566" s="60"/>
      <c r="J566" s="245"/>
      <c r="K566" s="245"/>
      <c r="L566" s="245"/>
    </row>
    <row r="567" spans="1:12" s="402" customFormat="1" x14ac:dyDescent="0.25">
      <c r="A567" s="60"/>
      <c r="J567" s="245"/>
      <c r="K567" s="245"/>
      <c r="L567" s="245"/>
    </row>
    <row r="568" spans="1:12" s="402" customFormat="1" x14ac:dyDescent="0.25">
      <c r="A568" s="60"/>
      <c r="J568" s="245"/>
      <c r="K568" s="245"/>
      <c r="L568" s="245"/>
    </row>
    <row r="569" spans="1:12" s="402" customFormat="1" x14ac:dyDescent="0.25">
      <c r="A569" s="60"/>
      <c r="J569" s="245"/>
      <c r="K569" s="245"/>
      <c r="L569" s="245"/>
    </row>
    <row r="570" spans="1:12" s="402" customFormat="1" x14ac:dyDescent="0.25">
      <c r="A570" s="60"/>
      <c r="J570" s="245"/>
      <c r="K570" s="245"/>
      <c r="L570" s="245"/>
    </row>
    <row r="571" spans="1:12" s="402" customFormat="1" x14ac:dyDescent="0.25">
      <c r="A571" s="60"/>
      <c r="J571" s="245"/>
      <c r="K571" s="245"/>
      <c r="L571" s="245"/>
    </row>
    <row r="572" spans="1:12" s="402" customFormat="1" x14ac:dyDescent="0.25">
      <c r="A572" s="60"/>
      <c r="J572" s="245"/>
      <c r="K572" s="245"/>
      <c r="L572" s="245"/>
    </row>
    <row r="573" spans="1:12" s="402" customFormat="1" x14ac:dyDescent="0.25">
      <c r="A573" s="60"/>
      <c r="J573" s="245"/>
      <c r="K573" s="245"/>
      <c r="L573" s="245"/>
    </row>
    <row r="574" spans="1:12" s="402" customFormat="1" x14ac:dyDescent="0.25">
      <c r="A574" s="60"/>
      <c r="J574" s="245"/>
      <c r="K574" s="245"/>
      <c r="L574" s="245"/>
    </row>
    <row r="575" spans="1:12" s="402" customFormat="1" x14ac:dyDescent="0.25">
      <c r="A575" s="60"/>
      <c r="J575" s="245"/>
      <c r="K575" s="245"/>
      <c r="L575" s="245"/>
    </row>
    <row r="576" spans="1:12" s="402" customFormat="1" x14ac:dyDescent="0.25">
      <c r="A576" s="60"/>
      <c r="J576" s="245"/>
      <c r="K576" s="245"/>
      <c r="L576" s="245"/>
    </row>
    <row r="577" spans="1:12" s="402" customFormat="1" x14ac:dyDescent="0.25">
      <c r="A577" s="60"/>
      <c r="J577" s="245"/>
      <c r="K577" s="245"/>
      <c r="L577" s="245"/>
    </row>
    <row r="578" spans="1:12" s="402" customFormat="1" x14ac:dyDescent="0.25">
      <c r="A578" s="60"/>
      <c r="J578" s="245"/>
      <c r="K578" s="245"/>
      <c r="L578" s="245"/>
    </row>
    <row r="579" spans="1:12" s="402" customFormat="1" x14ac:dyDescent="0.25">
      <c r="A579" s="60"/>
      <c r="J579" s="245"/>
      <c r="K579" s="245"/>
      <c r="L579" s="245"/>
    </row>
    <row r="580" spans="1:12" s="402" customFormat="1" x14ac:dyDescent="0.25">
      <c r="A580" s="60"/>
      <c r="J580" s="245"/>
      <c r="K580" s="245"/>
      <c r="L580" s="245"/>
    </row>
    <row r="581" spans="1:12" s="402" customFormat="1" x14ac:dyDescent="0.25">
      <c r="A581" s="60"/>
      <c r="J581" s="245"/>
      <c r="K581" s="245"/>
      <c r="L581" s="245"/>
    </row>
    <row r="582" spans="1:12" s="402" customFormat="1" x14ac:dyDescent="0.25">
      <c r="A582" s="60"/>
      <c r="J582" s="245"/>
      <c r="K582" s="245"/>
      <c r="L582" s="245"/>
    </row>
    <row r="583" spans="1:12" s="402" customFormat="1" x14ac:dyDescent="0.25">
      <c r="A583" s="60"/>
      <c r="J583" s="245"/>
      <c r="K583" s="245"/>
      <c r="L583" s="245"/>
    </row>
    <row r="584" spans="1:12" s="402" customFormat="1" x14ac:dyDescent="0.25">
      <c r="A584" s="60"/>
      <c r="J584" s="245"/>
      <c r="K584" s="245"/>
      <c r="L584" s="245"/>
    </row>
    <row r="585" spans="1:12" s="402" customFormat="1" x14ac:dyDescent="0.25">
      <c r="A585" s="60"/>
      <c r="J585" s="245"/>
      <c r="K585" s="245"/>
      <c r="L585" s="245"/>
    </row>
    <row r="586" spans="1:12" s="402" customFormat="1" x14ac:dyDescent="0.25">
      <c r="A586" s="60"/>
      <c r="J586" s="245"/>
      <c r="K586" s="245"/>
      <c r="L586" s="245"/>
    </row>
    <row r="587" spans="1:12" s="402" customFormat="1" x14ac:dyDescent="0.25">
      <c r="A587" s="60"/>
      <c r="J587" s="245"/>
      <c r="K587" s="245"/>
      <c r="L587" s="245"/>
    </row>
    <row r="588" spans="1:12" s="402" customFormat="1" x14ac:dyDescent="0.25">
      <c r="A588" s="60"/>
      <c r="J588" s="245"/>
      <c r="K588" s="245"/>
      <c r="L588" s="245"/>
    </row>
    <row r="589" spans="1:12" s="402" customFormat="1" x14ac:dyDescent="0.25">
      <c r="A589" s="60"/>
      <c r="J589" s="245"/>
      <c r="K589" s="245"/>
      <c r="L589" s="245"/>
    </row>
    <row r="590" spans="1:12" s="402" customFormat="1" x14ac:dyDescent="0.25">
      <c r="A590" s="60"/>
      <c r="J590" s="245"/>
      <c r="K590" s="245"/>
      <c r="L590" s="245"/>
    </row>
    <row r="591" spans="1:12" s="402" customFormat="1" x14ac:dyDescent="0.25">
      <c r="A591" s="60"/>
      <c r="J591" s="245"/>
      <c r="K591" s="245"/>
      <c r="L591" s="245"/>
    </row>
    <row r="592" spans="1:12" s="402" customFormat="1" x14ac:dyDescent="0.25">
      <c r="A592" s="60"/>
      <c r="J592" s="245"/>
      <c r="K592" s="245"/>
      <c r="L592" s="245"/>
    </row>
    <row r="593" spans="1:12" s="402" customFormat="1" x14ac:dyDescent="0.25">
      <c r="A593" s="60"/>
      <c r="J593" s="245"/>
      <c r="K593" s="245"/>
      <c r="L593" s="245"/>
    </row>
    <row r="594" spans="1:12" s="402" customFormat="1" x14ac:dyDescent="0.25">
      <c r="A594" s="60"/>
      <c r="J594" s="245"/>
      <c r="K594" s="245"/>
      <c r="L594" s="245"/>
    </row>
    <row r="595" spans="1:12" s="402" customFormat="1" x14ac:dyDescent="0.25">
      <c r="A595" s="60"/>
      <c r="J595" s="245"/>
      <c r="K595" s="245"/>
      <c r="L595" s="245"/>
    </row>
    <row r="596" spans="1:12" s="402" customFormat="1" x14ac:dyDescent="0.25">
      <c r="A596" s="60"/>
      <c r="J596" s="245"/>
      <c r="K596" s="245"/>
      <c r="L596" s="245"/>
    </row>
    <row r="597" spans="1:12" s="402" customFormat="1" x14ac:dyDescent="0.25">
      <c r="A597" s="60"/>
      <c r="J597" s="245"/>
      <c r="K597" s="245"/>
      <c r="L597" s="245"/>
    </row>
    <row r="598" spans="1:12" s="402" customFormat="1" x14ac:dyDescent="0.25">
      <c r="A598" s="60"/>
      <c r="J598" s="245"/>
      <c r="K598" s="245"/>
      <c r="L598" s="245"/>
    </row>
    <row r="599" spans="1:12" s="402" customFormat="1" x14ac:dyDescent="0.25">
      <c r="A599" s="60"/>
      <c r="J599" s="245"/>
      <c r="K599" s="245"/>
      <c r="L599" s="245"/>
    </row>
    <row r="600" spans="1:12" s="402" customFormat="1" x14ac:dyDescent="0.25">
      <c r="A600" s="60"/>
      <c r="J600" s="245"/>
      <c r="K600" s="245"/>
      <c r="L600" s="245"/>
    </row>
    <row r="601" spans="1:12" s="402" customFormat="1" x14ac:dyDescent="0.25">
      <c r="A601" s="60"/>
      <c r="J601" s="245"/>
      <c r="K601" s="245"/>
      <c r="L601" s="245"/>
    </row>
    <row r="602" spans="1:12" s="402" customFormat="1" x14ac:dyDescent="0.25">
      <c r="A602" s="60"/>
      <c r="J602" s="245"/>
      <c r="K602" s="245"/>
      <c r="L602" s="245"/>
    </row>
    <row r="603" spans="1:12" s="402" customFormat="1" x14ac:dyDescent="0.25">
      <c r="A603" s="60"/>
      <c r="J603" s="245"/>
      <c r="K603" s="245"/>
      <c r="L603" s="245"/>
    </row>
    <row r="604" spans="1:12" s="402" customFormat="1" x14ac:dyDescent="0.25">
      <c r="A604" s="60"/>
      <c r="J604" s="245"/>
      <c r="K604" s="245"/>
      <c r="L604" s="245"/>
    </row>
    <row r="605" spans="1:12" s="402" customFormat="1" x14ac:dyDescent="0.25">
      <c r="A605" s="60"/>
      <c r="J605" s="245"/>
      <c r="K605" s="245"/>
      <c r="L605" s="245"/>
    </row>
    <row r="606" spans="1:12" s="402" customFormat="1" x14ac:dyDescent="0.25">
      <c r="A606" s="60"/>
      <c r="J606" s="245"/>
      <c r="K606" s="245"/>
      <c r="L606" s="245"/>
    </row>
    <row r="607" spans="1:12" s="402" customFormat="1" x14ac:dyDescent="0.25">
      <c r="A607" s="60"/>
      <c r="J607" s="245"/>
      <c r="K607" s="245"/>
      <c r="L607" s="245"/>
    </row>
    <row r="608" spans="1:12" s="402" customFormat="1" x14ac:dyDescent="0.25">
      <c r="A608" s="60"/>
      <c r="J608" s="245"/>
      <c r="K608" s="245"/>
      <c r="L608" s="245"/>
    </row>
    <row r="609" spans="1:12" s="402" customFormat="1" x14ac:dyDescent="0.25">
      <c r="A609" s="60"/>
      <c r="J609" s="245"/>
      <c r="K609" s="245"/>
      <c r="L609" s="245"/>
    </row>
    <row r="610" spans="1:12" s="402" customFormat="1" x14ac:dyDescent="0.25">
      <c r="A610" s="60"/>
      <c r="J610" s="245"/>
      <c r="K610" s="245"/>
      <c r="L610" s="245"/>
    </row>
    <row r="611" spans="1:12" s="402" customFormat="1" x14ac:dyDescent="0.25">
      <c r="A611" s="60"/>
      <c r="J611" s="245"/>
      <c r="K611" s="245"/>
      <c r="L611" s="245"/>
    </row>
    <row r="612" spans="1:12" s="402" customFormat="1" x14ac:dyDescent="0.25">
      <c r="A612" s="60"/>
      <c r="J612" s="245"/>
      <c r="K612" s="245"/>
      <c r="L612" s="245"/>
    </row>
    <row r="613" spans="1:12" s="402" customFormat="1" x14ac:dyDescent="0.25">
      <c r="A613" s="60"/>
      <c r="J613" s="245"/>
      <c r="K613" s="245"/>
      <c r="L613" s="245"/>
    </row>
    <row r="614" spans="1:12" s="402" customFormat="1" x14ac:dyDescent="0.25">
      <c r="A614" s="60"/>
      <c r="J614" s="245"/>
      <c r="K614" s="245"/>
      <c r="L614" s="245"/>
    </row>
    <row r="615" spans="1:12" s="402" customFormat="1" x14ac:dyDescent="0.25">
      <c r="A615" s="60"/>
      <c r="J615" s="245"/>
      <c r="K615" s="245"/>
      <c r="L615" s="245"/>
    </row>
    <row r="616" spans="1:12" s="402" customFormat="1" x14ac:dyDescent="0.25">
      <c r="A616" s="60"/>
      <c r="J616" s="245"/>
      <c r="K616" s="245"/>
      <c r="L616" s="245"/>
    </row>
    <row r="617" spans="1:12" s="402" customFormat="1" x14ac:dyDescent="0.25">
      <c r="A617" s="60"/>
      <c r="J617" s="245"/>
      <c r="K617" s="245"/>
      <c r="L617" s="245"/>
    </row>
    <row r="618" spans="1:12" s="402" customFormat="1" x14ac:dyDescent="0.25">
      <c r="A618" s="60"/>
      <c r="J618" s="245"/>
      <c r="K618" s="245"/>
      <c r="L618" s="245"/>
    </row>
    <row r="619" spans="1:12" s="402" customFormat="1" x14ac:dyDescent="0.25">
      <c r="A619" s="60"/>
      <c r="J619" s="245"/>
      <c r="K619" s="245"/>
      <c r="L619" s="245"/>
    </row>
    <row r="620" spans="1:12" s="402" customFormat="1" x14ac:dyDescent="0.25">
      <c r="A620" s="60"/>
      <c r="J620" s="245"/>
      <c r="K620" s="245"/>
      <c r="L620" s="245"/>
    </row>
    <row r="621" spans="1:12" s="402" customFormat="1" x14ac:dyDescent="0.25">
      <c r="A621" s="60"/>
      <c r="J621" s="245"/>
      <c r="K621" s="245"/>
      <c r="L621" s="245"/>
    </row>
    <row r="622" spans="1:12" s="402" customFormat="1" x14ac:dyDescent="0.25">
      <c r="A622" s="60"/>
      <c r="J622" s="245"/>
      <c r="K622" s="245"/>
      <c r="L622" s="245"/>
    </row>
    <row r="623" spans="1:12" s="402" customFormat="1" x14ac:dyDescent="0.25">
      <c r="A623" s="60"/>
      <c r="J623" s="245"/>
      <c r="K623" s="245"/>
      <c r="L623" s="245"/>
    </row>
    <row r="624" spans="1:12" s="402" customFormat="1" x14ac:dyDescent="0.25">
      <c r="A624" s="60"/>
      <c r="J624" s="245"/>
      <c r="K624" s="245"/>
      <c r="L624" s="245"/>
    </row>
    <row r="625" spans="1:12" s="402" customFormat="1" x14ac:dyDescent="0.25">
      <c r="A625" s="60"/>
      <c r="J625" s="245"/>
      <c r="K625" s="245"/>
      <c r="L625" s="245"/>
    </row>
    <row r="626" spans="1:12" s="402" customFormat="1" x14ac:dyDescent="0.25">
      <c r="A626" s="60"/>
      <c r="J626" s="245"/>
      <c r="K626" s="245"/>
      <c r="L626" s="245"/>
    </row>
    <row r="627" spans="1:12" s="402" customFormat="1" x14ac:dyDescent="0.25">
      <c r="A627" s="60"/>
      <c r="J627" s="245"/>
      <c r="K627" s="245"/>
      <c r="L627" s="245"/>
    </row>
    <row r="628" spans="1:12" s="402" customFormat="1" x14ac:dyDescent="0.25">
      <c r="A628" s="60"/>
      <c r="J628" s="245"/>
      <c r="K628" s="245"/>
      <c r="L628" s="245"/>
    </row>
    <row r="629" spans="1:12" s="402" customFormat="1" x14ac:dyDescent="0.25">
      <c r="A629" s="60"/>
      <c r="J629" s="245"/>
      <c r="K629" s="245"/>
      <c r="L629" s="245"/>
    </row>
    <row r="630" spans="1:12" s="402" customFormat="1" x14ac:dyDescent="0.25">
      <c r="A630" s="60"/>
      <c r="J630" s="245"/>
      <c r="K630" s="245"/>
      <c r="L630" s="245"/>
    </row>
    <row r="631" spans="1:12" s="402" customFormat="1" x14ac:dyDescent="0.25">
      <c r="A631" s="60"/>
      <c r="J631" s="245"/>
      <c r="K631" s="245"/>
      <c r="L631" s="245"/>
    </row>
    <row r="632" spans="1:12" s="402" customFormat="1" x14ac:dyDescent="0.25">
      <c r="A632" s="60"/>
      <c r="J632" s="245"/>
      <c r="K632" s="245"/>
      <c r="L632" s="245"/>
    </row>
    <row r="633" spans="1:12" s="402" customFormat="1" x14ac:dyDescent="0.25">
      <c r="A633" s="60"/>
      <c r="J633" s="245"/>
      <c r="K633" s="245"/>
      <c r="L633" s="245"/>
    </row>
    <row r="634" spans="1:12" s="402" customFormat="1" x14ac:dyDescent="0.25">
      <c r="A634" s="60"/>
      <c r="J634" s="245"/>
      <c r="K634" s="245"/>
      <c r="L634" s="245"/>
    </row>
    <row r="635" spans="1:12" s="402" customFormat="1" x14ac:dyDescent="0.25">
      <c r="A635" s="60"/>
      <c r="J635" s="245"/>
      <c r="K635" s="245"/>
      <c r="L635" s="245"/>
    </row>
    <row r="636" spans="1:12" s="402" customFormat="1" x14ac:dyDescent="0.25">
      <c r="A636" s="60"/>
      <c r="J636" s="245"/>
      <c r="K636" s="245"/>
      <c r="L636" s="245"/>
    </row>
    <row r="637" spans="1:12" s="402" customFormat="1" x14ac:dyDescent="0.25">
      <c r="A637" s="60"/>
      <c r="J637" s="245"/>
      <c r="K637" s="245"/>
      <c r="L637" s="245"/>
    </row>
    <row r="638" spans="1:12" s="402" customFormat="1" x14ac:dyDescent="0.25">
      <c r="A638" s="60"/>
      <c r="J638" s="245"/>
      <c r="K638" s="245"/>
      <c r="L638" s="245"/>
    </row>
    <row r="639" spans="1:12" s="402" customFormat="1" x14ac:dyDescent="0.25">
      <c r="A639" s="60"/>
      <c r="J639" s="245"/>
      <c r="K639" s="245"/>
      <c r="L639" s="245"/>
    </row>
    <row r="640" spans="1:12" s="402" customFormat="1" x14ac:dyDescent="0.25">
      <c r="A640" s="60"/>
      <c r="J640" s="245"/>
      <c r="K640" s="245"/>
      <c r="L640" s="245"/>
    </row>
    <row r="641" spans="1:12" s="402" customFormat="1" x14ac:dyDescent="0.25">
      <c r="A641" s="60"/>
      <c r="J641" s="245"/>
      <c r="K641" s="245"/>
      <c r="L641" s="245"/>
    </row>
    <row r="642" spans="1:12" s="402" customFormat="1" x14ac:dyDescent="0.25">
      <c r="A642" s="60"/>
      <c r="J642" s="245"/>
      <c r="K642" s="245"/>
      <c r="L642" s="245"/>
    </row>
    <row r="643" spans="1:12" s="402" customFormat="1" x14ac:dyDescent="0.25">
      <c r="A643" s="60"/>
      <c r="J643" s="245"/>
      <c r="K643" s="245"/>
      <c r="L643" s="245"/>
    </row>
    <row r="644" spans="1:12" s="402" customFormat="1" x14ac:dyDescent="0.25">
      <c r="A644" s="60"/>
      <c r="J644" s="245"/>
      <c r="K644" s="245"/>
      <c r="L644" s="245"/>
    </row>
    <row r="645" spans="1:12" s="402" customFormat="1" x14ac:dyDescent="0.25">
      <c r="A645" s="60"/>
      <c r="J645" s="245"/>
      <c r="K645" s="245"/>
      <c r="L645" s="245"/>
    </row>
    <row r="646" spans="1:12" s="402" customFormat="1" x14ac:dyDescent="0.25">
      <c r="A646" s="60"/>
      <c r="J646" s="245"/>
      <c r="K646" s="245"/>
      <c r="L646" s="245"/>
    </row>
    <row r="647" spans="1:12" s="402" customFormat="1" x14ac:dyDescent="0.25">
      <c r="A647" s="60"/>
      <c r="J647" s="245"/>
      <c r="K647" s="245"/>
      <c r="L647" s="245"/>
    </row>
    <row r="648" spans="1:12" s="402" customFormat="1" x14ac:dyDescent="0.25">
      <c r="A648" s="60"/>
      <c r="J648" s="245"/>
      <c r="K648" s="245"/>
      <c r="L648" s="245"/>
    </row>
    <row r="649" spans="1:12" s="402" customFormat="1" x14ac:dyDescent="0.25">
      <c r="A649" s="60"/>
      <c r="J649" s="245"/>
      <c r="K649" s="245"/>
      <c r="L649" s="245"/>
    </row>
    <row r="650" spans="1:12" s="402" customFormat="1" x14ac:dyDescent="0.25">
      <c r="A650" s="60"/>
      <c r="J650" s="245"/>
      <c r="K650" s="245"/>
      <c r="L650" s="245"/>
    </row>
    <row r="651" spans="1:12" s="402" customFormat="1" x14ac:dyDescent="0.25">
      <c r="A651" s="60"/>
      <c r="J651" s="245"/>
      <c r="K651" s="245"/>
      <c r="L651" s="245"/>
    </row>
    <row r="652" spans="1:12" s="402" customFormat="1" x14ac:dyDescent="0.25">
      <c r="A652" s="60"/>
      <c r="J652" s="245"/>
      <c r="K652" s="245"/>
      <c r="L652" s="245"/>
    </row>
    <row r="653" spans="1:12" s="402" customFormat="1" x14ac:dyDescent="0.25">
      <c r="A653" s="60"/>
      <c r="J653" s="245"/>
      <c r="K653" s="245"/>
      <c r="L653" s="245"/>
    </row>
    <row r="654" spans="1:12" s="402" customFormat="1" x14ac:dyDescent="0.25">
      <c r="A654" s="60"/>
      <c r="J654" s="245"/>
      <c r="K654" s="245"/>
      <c r="L654" s="245"/>
    </row>
    <row r="655" spans="1:12" s="402" customFormat="1" x14ac:dyDescent="0.25">
      <c r="A655" s="60"/>
      <c r="J655" s="245"/>
      <c r="K655" s="245"/>
      <c r="L655" s="245"/>
    </row>
    <row r="656" spans="1:12" s="402" customFormat="1" x14ac:dyDescent="0.25">
      <c r="A656" s="60"/>
      <c r="J656" s="245"/>
      <c r="K656" s="245"/>
      <c r="L656" s="245"/>
    </row>
    <row r="657" spans="1:12" s="402" customFormat="1" x14ac:dyDescent="0.25">
      <c r="A657" s="60"/>
      <c r="J657" s="245"/>
      <c r="K657" s="245"/>
      <c r="L657" s="245"/>
    </row>
    <row r="658" spans="1:12" s="402" customFormat="1" x14ac:dyDescent="0.25">
      <c r="A658" s="60"/>
      <c r="J658" s="245"/>
      <c r="K658" s="245"/>
      <c r="L658" s="245"/>
    </row>
    <row r="659" spans="1:12" s="402" customFormat="1" x14ac:dyDescent="0.25">
      <c r="A659" s="60"/>
      <c r="J659" s="245"/>
      <c r="K659" s="245"/>
      <c r="L659" s="245"/>
    </row>
    <row r="660" spans="1:12" s="402" customFormat="1" x14ac:dyDescent="0.25">
      <c r="A660" s="60"/>
      <c r="J660" s="245"/>
      <c r="K660" s="245"/>
      <c r="L660" s="245"/>
    </row>
    <row r="661" spans="1:12" s="402" customFormat="1" x14ac:dyDescent="0.25">
      <c r="A661" s="60"/>
      <c r="J661" s="245"/>
      <c r="K661" s="245"/>
      <c r="L661" s="245"/>
    </row>
    <row r="662" spans="1:12" s="402" customFormat="1" x14ac:dyDescent="0.25">
      <c r="A662" s="60"/>
      <c r="J662" s="245"/>
      <c r="K662" s="245"/>
      <c r="L662" s="245"/>
    </row>
    <row r="663" spans="1:12" s="402" customFormat="1" x14ac:dyDescent="0.25">
      <c r="A663" s="60"/>
      <c r="J663" s="245"/>
      <c r="K663" s="245"/>
      <c r="L663" s="245"/>
    </row>
    <row r="664" spans="1:12" s="402" customFormat="1" x14ac:dyDescent="0.25">
      <c r="A664" s="60"/>
      <c r="J664" s="245"/>
      <c r="K664" s="245"/>
      <c r="L664" s="245"/>
    </row>
    <row r="665" spans="1:12" s="402" customFormat="1" x14ac:dyDescent="0.25">
      <c r="A665" s="60"/>
      <c r="J665" s="245"/>
      <c r="K665" s="245"/>
      <c r="L665" s="245"/>
    </row>
    <row r="666" spans="1:12" s="402" customFormat="1" x14ac:dyDescent="0.25">
      <c r="A666" s="60"/>
      <c r="J666" s="245"/>
      <c r="K666" s="245"/>
      <c r="L666" s="245"/>
    </row>
    <row r="667" spans="1:12" s="402" customFormat="1" x14ac:dyDescent="0.25">
      <c r="A667" s="60"/>
      <c r="J667" s="245"/>
      <c r="K667" s="245"/>
      <c r="L667" s="245"/>
    </row>
    <row r="668" spans="1:12" s="402" customFormat="1" x14ac:dyDescent="0.25">
      <c r="A668" s="60"/>
      <c r="J668" s="245"/>
      <c r="K668" s="245"/>
      <c r="L668" s="245"/>
    </row>
    <row r="669" spans="1:12" s="402" customFormat="1" x14ac:dyDescent="0.25">
      <c r="A669" s="60"/>
      <c r="J669" s="245"/>
      <c r="K669" s="245"/>
      <c r="L669" s="245"/>
    </row>
    <row r="670" spans="1:12" s="402" customFormat="1" x14ac:dyDescent="0.25">
      <c r="A670" s="60"/>
      <c r="J670" s="245"/>
      <c r="K670" s="245"/>
      <c r="L670" s="245"/>
    </row>
    <row r="671" spans="1:12" s="402" customFormat="1" x14ac:dyDescent="0.25">
      <c r="A671" s="60"/>
      <c r="J671" s="245"/>
      <c r="K671" s="245"/>
      <c r="L671" s="245"/>
    </row>
    <row r="672" spans="1:12" s="402" customFormat="1" x14ac:dyDescent="0.25">
      <c r="A672" s="60"/>
      <c r="J672" s="245"/>
      <c r="K672" s="245"/>
      <c r="L672" s="245"/>
    </row>
    <row r="673" spans="1:12" s="402" customFormat="1" x14ac:dyDescent="0.25">
      <c r="A673" s="60"/>
      <c r="J673" s="245"/>
      <c r="K673" s="245"/>
      <c r="L673" s="245"/>
    </row>
    <row r="674" spans="1:12" s="402" customFormat="1" x14ac:dyDescent="0.25">
      <c r="A674" s="60"/>
      <c r="J674" s="245"/>
      <c r="K674" s="245"/>
      <c r="L674" s="245"/>
    </row>
    <row r="675" spans="1:12" s="402" customFormat="1" x14ac:dyDescent="0.25">
      <c r="A675" s="60"/>
      <c r="J675" s="245"/>
      <c r="K675" s="245"/>
      <c r="L675" s="245"/>
    </row>
    <row r="676" spans="1:12" s="402" customFormat="1" x14ac:dyDescent="0.25">
      <c r="A676" s="60"/>
      <c r="J676" s="245"/>
      <c r="K676" s="245"/>
      <c r="L676" s="245"/>
    </row>
    <row r="677" spans="1:12" s="402" customFormat="1" x14ac:dyDescent="0.25">
      <c r="A677" s="60"/>
      <c r="J677" s="245"/>
      <c r="K677" s="245"/>
      <c r="L677" s="245"/>
    </row>
    <row r="678" spans="1:12" s="402" customFormat="1" x14ac:dyDescent="0.25">
      <c r="A678" s="60"/>
      <c r="J678" s="245"/>
      <c r="K678" s="245"/>
      <c r="L678" s="245"/>
    </row>
    <row r="679" spans="1:12" s="402" customFormat="1" x14ac:dyDescent="0.25">
      <c r="A679" s="60"/>
      <c r="J679" s="245"/>
      <c r="K679" s="245"/>
      <c r="L679" s="245"/>
    </row>
    <row r="680" spans="1:12" s="402" customFormat="1" x14ac:dyDescent="0.25">
      <c r="A680" s="60"/>
      <c r="J680" s="245"/>
      <c r="K680" s="245"/>
      <c r="L680" s="245"/>
    </row>
    <row r="681" spans="1:12" s="402" customFormat="1" x14ac:dyDescent="0.25">
      <c r="A681" s="60"/>
      <c r="J681" s="245"/>
      <c r="K681" s="245"/>
      <c r="L681" s="245"/>
    </row>
    <row r="682" spans="1:12" s="402" customFormat="1" x14ac:dyDescent="0.25">
      <c r="A682" s="60"/>
      <c r="J682" s="245"/>
      <c r="K682" s="245"/>
      <c r="L682" s="245"/>
    </row>
    <row r="683" spans="1:12" s="402" customFormat="1" x14ac:dyDescent="0.25">
      <c r="A683" s="60"/>
      <c r="J683" s="245"/>
      <c r="K683" s="245"/>
      <c r="L683" s="245"/>
    </row>
    <row r="684" spans="1:12" s="402" customFormat="1" x14ac:dyDescent="0.25">
      <c r="A684" s="60"/>
      <c r="J684" s="245"/>
      <c r="K684" s="245"/>
      <c r="L684" s="245"/>
    </row>
    <row r="685" spans="1:12" s="402" customFormat="1" x14ac:dyDescent="0.25">
      <c r="A685" s="60"/>
      <c r="J685" s="245"/>
      <c r="K685" s="245"/>
      <c r="L685" s="245"/>
    </row>
    <row r="686" spans="1:12" s="402" customFormat="1" x14ac:dyDescent="0.25">
      <c r="A686" s="60"/>
      <c r="J686" s="245"/>
      <c r="K686" s="245"/>
      <c r="L686" s="245"/>
    </row>
    <row r="687" spans="1:12" s="402" customFormat="1" x14ac:dyDescent="0.25">
      <c r="A687" s="60"/>
      <c r="J687" s="245"/>
      <c r="K687" s="245"/>
      <c r="L687" s="245"/>
    </row>
    <row r="688" spans="1:12" s="402" customFormat="1" x14ac:dyDescent="0.25">
      <c r="A688" s="60"/>
      <c r="J688" s="245"/>
      <c r="K688" s="245"/>
      <c r="L688" s="245"/>
    </row>
    <row r="689" spans="1:12" s="402" customFormat="1" x14ac:dyDescent="0.25">
      <c r="A689" s="60"/>
      <c r="J689" s="245"/>
      <c r="K689" s="245"/>
      <c r="L689" s="245"/>
    </row>
    <row r="690" spans="1:12" s="402" customFormat="1" x14ac:dyDescent="0.25">
      <c r="A690" s="60"/>
      <c r="J690" s="245"/>
      <c r="K690" s="245"/>
      <c r="L690" s="245"/>
    </row>
    <row r="691" spans="1:12" s="402" customFormat="1" x14ac:dyDescent="0.25">
      <c r="A691" s="60"/>
      <c r="J691" s="245"/>
      <c r="K691" s="245"/>
      <c r="L691" s="245"/>
    </row>
    <row r="692" spans="1:12" s="402" customFormat="1" x14ac:dyDescent="0.25">
      <c r="A692" s="60"/>
      <c r="J692" s="245"/>
      <c r="K692" s="245"/>
      <c r="L692" s="245"/>
    </row>
    <row r="693" spans="1:12" s="402" customFormat="1" x14ac:dyDescent="0.25">
      <c r="A693" s="60"/>
      <c r="J693" s="245"/>
      <c r="K693" s="245"/>
      <c r="L693" s="245"/>
    </row>
    <row r="694" spans="1:12" s="402" customFormat="1" x14ac:dyDescent="0.25">
      <c r="A694" s="60"/>
      <c r="J694" s="245"/>
      <c r="K694" s="245"/>
      <c r="L694" s="245"/>
    </row>
    <row r="695" spans="1:12" s="402" customFormat="1" x14ac:dyDescent="0.25">
      <c r="A695" s="60"/>
      <c r="J695" s="245"/>
      <c r="K695" s="245"/>
      <c r="L695" s="245"/>
    </row>
    <row r="696" spans="1:12" s="402" customFormat="1" x14ac:dyDescent="0.25">
      <c r="A696" s="60"/>
      <c r="J696" s="245"/>
      <c r="K696" s="245"/>
      <c r="L696" s="245"/>
    </row>
    <row r="697" spans="1:12" s="402" customFormat="1" x14ac:dyDescent="0.25">
      <c r="A697" s="60"/>
      <c r="J697" s="245"/>
      <c r="K697" s="245"/>
      <c r="L697" s="245"/>
    </row>
    <row r="698" spans="1:12" s="402" customFormat="1" x14ac:dyDescent="0.25">
      <c r="A698" s="60"/>
      <c r="J698" s="245"/>
      <c r="K698" s="245"/>
      <c r="L698" s="245"/>
    </row>
    <row r="699" spans="1:12" s="402" customFormat="1" x14ac:dyDescent="0.25">
      <c r="A699" s="60"/>
      <c r="J699" s="245"/>
      <c r="K699" s="245"/>
      <c r="L699" s="245"/>
    </row>
    <row r="700" spans="1:12" s="402" customFormat="1" x14ac:dyDescent="0.25">
      <c r="A700" s="60"/>
      <c r="J700" s="245"/>
      <c r="K700" s="245"/>
      <c r="L700" s="245"/>
    </row>
    <row r="701" spans="1:12" s="402" customFormat="1" x14ac:dyDescent="0.25">
      <c r="A701" s="60"/>
      <c r="J701" s="245"/>
      <c r="K701" s="245"/>
      <c r="L701" s="245"/>
    </row>
    <row r="702" spans="1:12" s="402" customFormat="1" x14ac:dyDescent="0.25">
      <c r="A702" s="60"/>
      <c r="J702" s="245"/>
      <c r="K702" s="245"/>
      <c r="L702" s="245"/>
    </row>
    <row r="703" spans="1:12" s="402" customFormat="1" x14ac:dyDescent="0.25">
      <c r="A703" s="60"/>
      <c r="J703" s="245"/>
      <c r="K703" s="245"/>
      <c r="L703" s="245"/>
    </row>
    <row r="704" spans="1:12" s="402" customFormat="1" x14ac:dyDescent="0.25">
      <c r="A704" s="60"/>
      <c r="J704" s="245"/>
      <c r="K704" s="245"/>
      <c r="L704" s="245"/>
    </row>
    <row r="705" spans="1:12" s="402" customFormat="1" x14ac:dyDescent="0.25">
      <c r="A705" s="60"/>
      <c r="J705" s="245"/>
      <c r="K705" s="245"/>
      <c r="L705" s="245"/>
    </row>
    <row r="706" spans="1:12" s="402" customFormat="1" x14ac:dyDescent="0.25">
      <c r="A706" s="60"/>
      <c r="J706" s="245"/>
      <c r="K706" s="245"/>
      <c r="L706" s="245"/>
    </row>
    <row r="707" spans="1:12" s="402" customFormat="1" x14ac:dyDescent="0.25">
      <c r="A707" s="60"/>
      <c r="J707" s="245"/>
      <c r="K707" s="245"/>
      <c r="L707" s="245"/>
    </row>
    <row r="708" spans="1:12" s="402" customFormat="1" x14ac:dyDescent="0.25">
      <c r="A708" s="60"/>
      <c r="J708" s="245"/>
      <c r="K708" s="245"/>
      <c r="L708" s="245"/>
    </row>
    <row r="709" spans="1:12" s="402" customFormat="1" x14ac:dyDescent="0.25">
      <c r="A709" s="60"/>
      <c r="J709" s="245"/>
      <c r="K709" s="245"/>
      <c r="L709" s="245"/>
    </row>
    <row r="710" spans="1:12" s="402" customFormat="1" x14ac:dyDescent="0.25">
      <c r="A710" s="60"/>
      <c r="J710" s="245"/>
      <c r="K710" s="245"/>
      <c r="L710" s="245"/>
    </row>
    <row r="711" spans="1:12" s="402" customFormat="1" x14ac:dyDescent="0.25">
      <c r="A711" s="60"/>
      <c r="J711" s="245"/>
      <c r="K711" s="245"/>
      <c r="L711" s="245"/>
    </row>
    <row r="712" spans="1:12" s="402" customFormat="1" x14ac:dyDescent="0.25">
      <c r="A712" s="60"/>
      <c r="J712" s="245"/>
      <c r="K712" s="245"/>
      <c r="L712" s="245"/>
    </row>
    <row r="713" spans="1:12" s="402" customFormat="1" x14ac:dyDescent="0.25">
      <c r="A713" s="60"/>
      <c r="J713" s="245"/>
      <c r="K713" s="245"/>
      <c r="L713" s="245"/>
    </row>
    <row r="714" spans="1:12" s="402" customFormat="1" x14ac:dyDescent="0.25">
      <c r="A714" s="60"/>
      <c r="J714" s="245"/>
      <c r="K714" s="245"/>
      <c r="L714" s="245"/>
    </row>
    <row r="715" spans="1:12" s="402" customFormat="1" x14ac:dyDescent="0.25">
      <c r="A715" s="60"/>
      <c r="J715" s="245"/>
      <c r="K715" s="245"/>
      <c r="L715" s="245"/>
    </row>
    <row r="716" spans="1:12" s="402" customFormat="1" x14ac:dyDescent="0.25">
      <c r="A716" s="60"/>
      <c r="J716" s="245"/>
      <c r="K716" s="245"/>
      <c r="L716" s="245"/>
    </row>
    <row r="717" spans="1:12" s="402" customFormat="1" x14ac:dyDescent="0.25">
      <c r="A717" s="60"/>
      <c r="J717" s="245"/>
      <c r="K717" s="245"/>
      <c r="L717" s="245"/>
    </row>
    <row r="718" spans="1:12" s="402" customFormat="1" x14ac:dyDescent="0.25">
      <c r="A718" s="60"/>
      <c r="J718" s="245"/>
      <c r="K718" s="245"/>
      <c r="L718" s="245"/>
    </row>
    <row r="719" spans="1:12" s="402" customFormat="1" x14ac:dyDescent="0.25">
      <c r="A719" s="60"/>
      <c r="J719" s="245"/>
      <c r="K719" s="245"/>
      <c r="L719" s="245"/>
    </row>
    <row r="720" spans="1:12" s="402" customFormat="1" x14ac:dyDescent="0.25">
      <c r="A720" s="60"/>
      <c r="J720" s="245"/>
      <c r="K720" s="245"/>
      <c r="L720" s="245"/>
    </row>
    <row r="721" spans="1:12" s="402" customFormat="1" x14ac:dyDescent="0.25">
      <c r="A721" s="60"/>
      <c r="J721" s="245"/>
      <c r="K721" s="245"/>
      <c r="L721" s="245"/>
    </row>
    <row r="722" spans="1:12" s="402" customFormat="1" x14ac:dyDescent="0.25">
      <c r="A722" s="60"/>
      <c r="J722" s="245"/>
      <c r="K722" s="245"/>
      <c r="L722" s="245"/>
    </row>
    <row r="723" spans="1:12" s="402" customFormat="1" x14ac:dyDescent="0.25">
      <c r="A723" s="60"/>
      <c r="J723" s="245"/>
      <c r="K723" s="245"/>
      <c r="L723" s="245"/>
    </row>
    <row r="724" spans="1:12" s="402" customFormat="1" x14ac:dyDescent="0.25">
      <c r="A724" s="60"/>
      <c r="J724" s="245"/>
      <c r="K724" s="245"/>
      <c r="L724" s="245"/>
    </row>
    <row r="725" spans="1:12" s="402" customFormat="1" x14ac:dyDescent="0.25">
      <c r="A725" s="60"/>
      <c r="J725" s="245"/>
      <c r="K725" s="245"/>
      <c r="L725" s="245"/>
    </row>
    <row r="726" spans="1:12" s="402" customFormat="1" x14ac:dyDescent="0.25">
      <c r="A726" s="60"/>
      <c r="J726" s="245"/>
      <c r="K726" s="245"/>
      <c r="L726" s="245"/>
    </row>
    <row r="727" spans="1:12" s="402" customFormat="1" x14ac:dyDescent="0.25">
      <c r="A727" s="60"/>
      <c r="J727" s="245"/>
      <c r="K727" s="245"/>
      <c r="L727" s="245"/>
    </row>
    <row r="728" spans="1:12" s="402" customFormat="1" x14ac:dyDescent="0.25">
      <c r="A728" s="60"/>
      <c r="J728" s="245"/>
      <c r="K728" s="245"/>
      <c r="L728" s="245"/>
    </row>
    <row r="729" spans="1:12" s="402" customFormat="1" x14ac:dyDescent="0.25">
      <c r="A729" s="60"/>
      <c r="J729" s="245"/>
      <c r="K729" s="245"/>
      <c r="L729" s="245"/>
    </row>
    <row r="730" spans="1:12" s="402" customFormat="1" x14ac:dyDescent="0.25">
      <c r="A730" s="60"/>
      <c r="J730" s="245"/>
      <c r="K730" s="245"/>
      <c r="L730" s="245"/>
    </row>
    <row r="731" spans="1:12" s="402" customFormat="1" x14ac:dyDescent="0.25">
      <c r="A731" s="60"/>
      <c r="J731" s="245"/>
      <c r="K731" s="245"/>
      <c r="L731" s="245"/>
    </row>
    <row r="732" spans="1:12" s="402" customFormat="1" x14ac:dyDescent="0.25">
      <c r="A732" s="60"/>
      <c r="J732" s="245"/>
      <c r="K732" s="245"/>
      <c r="L732" s="245"/>
    </row>
    <row r="733" spans="1:12" s="402" customFormat="1" x14ac:dyDescent="0.25">
      <c r="A733" s="60"/>
      <c r="J733" s="245"/>
      <c r="K733" s="245"/>
      <c r="L733" s="245"/>
    </row>
    <row r="734" spans="1:12" s="402" customFormat="1" x14ac:dyDescent="0.25">
      <c r="A734" s="60"/>
      <c r="J734" s="245"/>
      <c r="K734" s="245"/>
      <c r="L734" s="245"/>
    </row>
    <row r="735" spans="1:12" s="402" customFormat="1" x14ac:dyDescent="0.25">
      <c r="A735" s="60"/>
      <c r="J735" s="245"/>
      <c r="K735" s="245"/>
      <c r="L735" s="245"/>
    </row>
    <row r="736" spans="1:12" s="402" customFormat="1" x14ac:dyDescent="0.25">
      <c r="A736" s="60"/>
      <c r="J736" s="245"/>
      <c r="K736" s="245"/>
      <c r="L736" s="245"/>
    </row>
    <row r="737" spans="1:12" s="402" customFormat="1" x14ac:dyDescent="0.25">
      <c r="A737" s="60"/>
      <c r="J737" s="245"/>
      <c r="K737" s="245"/>
      <c r="L737" s="245"/>
    </row>
    <row r="738" spans="1:12" s="402" customFormat="1" x14ac:dyDescent="0.25">
      <c r="A738" s="60"/>
      <c r="J738" s="245"/>
      <c r="K738" s="245"/>
      <c r="L738" s="245"/>
    </row>
    <row r="739" spans="1:12" s="402" customFormat="1" x14ac:dyDescent="0.25">
      <c r="A739" s="60"/>
      <c r="J739" s="245"/>
      <c r="K739" s="245"/>
      <c r="L739" s="245"/>
    </row>
    <row r="740" spans="1:12" s="402" customFormat="1" x14ac:dyDescent="0.25">
      <c r="A740" s="60"/>
      <c r="J740" s="245"/>
      <c r="K740" s="245"/>
      <c r="L740" s="245"/>
    </row>
    <row r="741" spans="1:12" s="402" customFormat="1" x14ac:dyDescent="0.25">
      <c r="A741" s="60"/>
      <c r="J741" s="245"/>
      <c r="K741" s="245"/>
      <c r="L741" s="245"/>
    </row>
    <row r="742" spans="1:12" s="402" customFormat="1" x14ac:dyDescent="0.25">
      <c r="A742" s="60"/>
      <c r="J742" s="245"/>
      <c r="K742" s="245"/>
      <c r="L742" s="245"/>
    </row>
    <row r="743" spans="1:12" s="402" customFormat="1" x14ac:dyDescent="0.25">
      <c r="A743" s="60"/>
      <c r="J743" s="245"/>
      <c r="K743" s="245"/>
      <c r="L743" s="245"/>
    </row>
    <row r="744" spans="1:12" s="402" customFormat="1" x14ac:dyDescent="0.25">
      <c r="A744" s="60"/>
      <c r="J744" s="245"/>
      <c r="K744" s="245"/>
      <c r="L744" s="245"/>
    </row>
    <row r="745" spans="1:12" s="402" customFormat="1" x14ac:dyDescent="0.25">
      <c r="A745" s="60"/>
      <c r="J745" s="245"/>
      <c r="K745" s="245"/>
      <c r="L745" s="245"/>
    </row>
    <row r="746" spans="1:12" s="402" customFormat="1" x14ac:dyDescent="0.25">
      <c r="A746" s="60"/>
      <c r="J746" s="245"/>
      <c r="K746" s="245"/>
      <c r="L746" s="245"/>
    </row>
    <row r="747" spans="1:12" s="402" customFormat="1" x14ac:dyDescent="0.25">
      <c r="A747" s="60"/>
      <c r="J747" s="245"/>
      <c r="K747" s="245"/>
      <c r="L747" s="245"/>
    </row>
    <row r="748" spans="1:12" s="402" customFormat="1" x14ac:dyDescent="0.25">
      <c r="A748" s="60"/>
      <c r="J748" s="245"/>
      <c r="K748" s="245"/>
      <c r="L748" s="245"/>
    </row>
    <row r="749" spans="1:12" s="402" customFormat="1" x14ac:dyDescent="0.25">
      <c r="A749" s="60"/>
      <c r="J749" s="245"/>
      <c r="K749" s="245"/>
      <c r="L749" s="245"/>
    </row>
    <row r="750" spans="1:12" s="402" customFormat="1" x14ac:dyDescent="0.25">
      <c r="A750" s="60"/>
      <c r="J750" s="245"/>
      <c r="K750" s="245"/>
      <c r="L750" s="245"/>
    </row>
    <row r="751" spans="1:12" s="402" customFormat="1" x14ac:dyDescent="0.25">
      <c r="A751" s="60"/>
      <c r="J751" s="245"/>
      <c r="K751" s="245"/>
      <c r="L751" s="245"/>
    </row>
    <row r="752" spans="1:12" s="402" customFormat="1" x14ac:dyDescent="0.25">
      <c r="A752" s="60"/>
      <c r="J752" s="245"/>
      <c r="K752" s="245"/>
      <c r="L752" s="245"/>
    </row>
    <row r="753" spans="1:12" s="402" customFormat="1" x14ac:dyDescent="0.25">
      <c r="A753" s="60"/>
      <c r="J753" s="245"/>
      <c r="K753" s="245"/>
      <c r="L753" s="245"/>
    </row>
    <row r="754" spans="1:12" s="402" customFormat="1" x14ac:dyDescent="0.25">
      <c r="A754" s="60"/>
      <c r="J754" s="245"/>
      <c r="K754" s="245"/>
      <c r="L754" s="245"/>
    </row>
    <row r="755" spans="1:12" s="402" customFormat="1" x14ac:dyDescent="0.25">
      <c r="A755" s="60"/>
      <c r="J755" s="245"/>
      <c r="K755" s="245"/>
      <c r="L755" s="245"/>
    </row>
    <row r="756" spans="1:12" s="402" customFormat="1" x14ac:dyDescent="0.25">
      <c r="A756" s="60"/>
      <c r="J756" s="245"/>
      <c r="K756" s="245"/>
      <c r="L756" s="245"/>
    </row>
    <row r="757" spans="1:12" s="402" customFormat="1" x14ac:dyDescent="0.25">
      <c r="A757" s="60"/>
      <c r="J757" s="245"/>
      <c r="K757" s="245"/>
      <c r="L757" s="245"/>
    </row>
    <row r="758" spans="1:12" s="402" customFormat="1" x14ac:dyDescent="0.25">
      <c r="A758" s="60"/>
      <c r="J758" s="245"/>
      <c r="K758" s="245"/>
      <c r="L758" s="245"/>
    </row>
    <row r="759" spans="1:12" s="402" customFormat="1" x14ac:dyDescent="0.25">
      <c r="A759" s="60"/>
      <c r="J759" s="245"/>
      <c r="K759" s="245"/>
      <c r="L759" s="245"/>
    </row>
    <row r="760" spans="1:12" s="402" customFormat="1" x14ac:dyDescent="0.25">
      <c r="A760" s="60"/>
      <c r="J760" s="245"/>
      <c r="K760" s="245"/>
      <c r="L760" s="245"/>
    </row>
    <row r="761" spans="1:12" s="402" customFormat="1" x14ac:dyDescent="0.25">
      <c r="A761" s="60"/>
      <c r="J761" s="245"/>
      <c r="K761" s="245"/>
      <c r="L761" s="245"/>
    </row>
    <row r="762" spans="1:12" s="402" customFormat="1" x14ac:dyDescent="0.25">
      <c r="A762" s="60"/>
      <c r="J762" s="245"/>
      <c r="K762" s="245"/>
      <c r="L762" s="245"/>
    </row>
    <row r="763" spans="1:12" s="402" customFormat="1" x14ac:dyDescent="0.25">
      <c r="A763" s="60"/>
      <c r="J763" s="245"/>
      <c r="K763" s="245"/>
      <c r="L763" s="245"/>
    </row>
    <row r="764" spans="1:12" s="402" customFormat="1" x14ac:dyDescent="0.25">
      <c r="A764" s="60"/>
      <c r="J764" s="245"/>
      <c r="K764" s="245"/>
      <c r="L764" s="245"/>
    </row>
    <row r="765" spans="1:12" s="402" customFormat="1" x14ac:dyDescent="0.25">
      <c r="A765" s="60"/>
      <c r="J765" s="245"/>
      <c r="K765" s="245"/>
      <c r="L765" s="245"/>
    </row>
    <row r="766" spans="1:12" s="402" customFormat="1" x14ac:dyDescent="0.25">
      <c r="A766" s="60"/>
      <c r="J766" s="245"/>
      <c r="K766" s="245"/>
      <c r="L766" s="245"/>
    </row>
    <row r="767" spans="1:12" s="402" customFormat="1" x14ac:dyDescent="0.25">
      <c r="A767" s="60"/>
      <c r="J767" s="245"/>
      <c r="K767" s="245"/>
      <c r="L767" s="245"/>
    </row>
    <row r="768" spans="1:12" s="402" customFormat="1" x14ac:dyDescent="0.25">
      <c r="A768" s="60"/>
      <c r="J768" s="245"/>
      <c r="K768" s="245"/>
      <c r="L768" s="245"/>
    </row>
    <row r="769" spans="1:12" s="402" customFormat="1" x14ac:dyDescent="0.25">
      <c r="A769" s="60"/>
      <c r="J769" s="245"/>
      <c r="K769" s="245"/>
      <c r="L769" s="245"/>
    </row>
    <row r="770" spans="1:12" s="402" customFormat="1" x14ac:dyDescent="0.25">
      <c r="A770" s="60"/>
      <c r="J770" s="245"/>
      <c r="K770" s="245"/>
      <c r="L770" s="245"/>
    </row>
    <row r="771" spans="1:12" s="402" customFormat="1" x14ac:dyDescent="0.25">
      <c r="A771" s="60"/>
      <c r="J771" s="245"/>
      <c r="K771" s="245"/>
      <c r="L771" s="245"/>
    </row>
    <row r="772" spans="1:12" s="402" customFormat="1" x14ac:dyDescent="0.25">
      <c r="A772" s="60"/>
      <c r="J772" s="245"/>
      <c r="K772" s="245"/>
      <c r="L772" s="245"/>
    </row>
    <row r="773" spans="1:12" s="402" customFormat="1" x14ac:dyDescent="0.25">
      <c r="A773" s="60"/>
      <c r="J773" s="245"/>
      <c r="K773" s="245"/>
      <c r="L773" s="245"/>
    </row>
    <row r="774" spans="1:12" s="402" customFormat="1" x14ac:dyDescent="0.25">
      <c r="A774" s="60"/>
      <c r="J774" s="245"/>
      <c r="K774" s="245"/>
      <c r="L774" s="245"/>
    </row>
    <row r="775" spans="1:12" s="402" customFormat="1" x14ac:dyDescent="0.25">
      <c r="A775" s="60"/>
      <c r="J775" s="245"/>
      <c r="K775" s="245"/>
      <c r="L775" s="245"/>
    </row>
    <row r="776" spans="1:12" s="402" customFormat="1" x14ac:dyDescent="0.25">
      <c r="A776" s="60"/>
      <c r="J776" s="245"/>
      <c r="K776" s="245"/>
      <c r="L776" s="245"/>
    </row>
    <row r="777" spans="1:12" s="402" customFormat="1" x14ac:dyDescent="0.25">
      <c r="A777" s="60"/>
      <c r="J777" s="245"/>
      <c r="K777" s="245"/>
      <c r="L777" s="245"/>
    </row>
    <row r="778" spans="1:12" s="402" customFormat="1" x14ac:dyDescent="0.25">
      <c r="A778" s="60"/>
      <c r="J778" s="245"/>
      <c r="K778" s="245"/>
      <c r="L778" s="245"/>
    </row>
    <row r="779" spans="1:12" s="402" customFormat="1" x14ac:dyDescent="0.25">
      <c r="A779" s="60"/>
      <c r="J779" s="245"/>
      <c r="K779" s="245"/>
      <c r="L779" s="245"/>
    </row>
    <row r="780" spans="1:12" s="402" customFormat="1" x14ac:dyDescent="0.25">
      <c r="A780" s="60"/>
      <c r="J780" s="245"/>
      <c r="K780" s="245"/>
      <c r="L780" s="245"/>
    </row>
    <row r="781" spans="1:12" s="402" customFormat="1" x14ac:dyDescent="0.25">
      <c r="A781" s="60"/>
      <c r="J781" s="245"/>
      <c r="K781" s="245"/>
      <c r="L781" s="245"/>
    </row>
    <row r="782" spans="1:12" s="402" customFormat="1" x14ac:dyDescent="0.25">
      <c r="A782" s="60"/>
      <c r="J782" s="245"/>
      <c r="K782" s="245"/>
      <c r="L782" s="245"/>
    </row>
    <row r="783" spans="1:12" s="402" customFormat="1" x14ac:dyDescent="0.25">
      <c r="A783" s="60"/>
      <c r="J783" s="245"/>
      <c r="K783" s="245"/>
      <c r="L783" s="245"/>
    </row>
    <row r="784" spans="1:12" s="402" customFormat="1" x14ac:dyDescent="0.25">
      <c r="A784" s="60"/>
      <c r="J784" s="245"/>
      <c r="K784" s="245"/>
      <c r="L784" s="245"/>
    </row>
    <row r="785" spans="1:12" s="402" customFormat="1" x14ac:dyDescent="0.25">
      <c r="A785" s="60"/>
      <c r="J785" s="245"/>
      <c r="K785" s="245"/>
      <c r="L785" s="245"/>
    </row>
    <row r="786" spans="1:12" s="402" customFormat="1" x14ac:dyDescent="0.25">
      <c r="A786" s="60"/>
      <c r="J786" s="245"/>
      <c r="K786" s="245"/>
      <c r="L786" s="245"/>
    </row>
    <row r="787" spans="1:12" s="402" customFormat="1" x14ac:dyDescent="0.25">
      <c r="A787" s="60"/>
      <c r="J787" s="245"/>
      <c r="K787" s="245"/>
      <c r="L787" s="245"/>
    </row>
    <row r="788" spans="1:12" s="402" customFormat="1" x14ac:dyDescent="0.25">
      <c r="A788" s="60"/>
      <c r="J788" s="245"/>
      <c r="K788" s="245"/>
      <c r="L788" s="245"/>
    </row>
    <row r="789" spans="1:12" s="402" customFormat="1" x14ac:dyDescent="0.25">
      <c r="A789" s="60"/>
      <c r="J789" s="245"/>
      <c r="K789" s="245"/>
      <c r="L789" s="245"/>
    </row>
    <row r="790" spans="1:12" s="402" customFormat="1" x14ac:dyDescent="0.25">
      <c r="A790" s="60"/>
      <c r="J790" s="245"/>
      <c r="K790" s="245"/>
      <c r="L790" s="245"/>
    </row>
    <row r="791" spans="1:12" s="402" customFormat="1" x14ac:dyDescent="0.25">
      <c r="A791" s="60"/>
      <c r="J791" s="245"/>
      <c r="K791" s="245"/>
      <c r="L791" s="245"/>
    </row>
    <row r="792" spans="1:12" s="402" customFormat="1" x14ac:dyDescent="0.25">
      <c r="A792" s="60"/>
      <c r="J792" s="245"/>
      <c r="K792" s="245"/>
      <c r="L792" s="245"/>
    </row>
    <row r="793" spans="1:12" s="402" customFormat="1" x14ac:dyDescent="0.25">
      <c r="A793" s="60"/>
      <c r="J793" s="245"/>
      <c r="K793" s="245"/>
      <c r="L793" s="245"/>
    </row>
    <row r="794" spans="1:12" s="402" customFormat="1" x14ac:dyDescent="0.25">
      <c r="A794" s="60"/>
      <c r="J794" s="245"/>
      <c r="K794" s="245"/>
      <c r="L794" s="245"/>
    </row>
    <row r="795" spans="1:12" s="402" customFormat="1" x14ac:dyDescent="0.25">
      <c r="A795" s="60"/>
      <c r="J795" s="245"/>
      <c r="K795" s="245"/>
      <c r="L795" s="245"/>
    </row>
    <row r="796" spans="1:12" s="402" customFormat="1" x14ac:dyDescent="0.25">
      <c r="A796" s="60"/>
      <c r="J796" s="245"/>
      <c r="K796" s="245"/>
      <c r="L796" s="245"/>
    </row>
    <row r="797" spans="1:12" s="402" customFormat="1" x14ac:dyDescent="0.25">
      <c r="A797" s="60"/>
      <c r="J797" s="245"/>
      <c r="K797" s="245"/>
      <c r="L797" s="245"/>
    </row>
    <row r="798" spans="1:12" s="402" customFormat="1" x14ac:dyDescent="0.25">
      <c r="A798" s="60"/>
      <c r="J798" s="245"/>
      <c r="K798" s="245"/>
      <c r="L798" s="245"/>
    </row>
    <row r="799" spans="1:12" s="402" customFormat="1" x14ac:dyDescent="0.25">
      <c r="A799" s="60"/>
      <c r="J799" s="245"/>
      <c r="K799" s="245"/>
      <c r="L799" s="245"/>
    </row>
    <row r="800" spans="1:12" s="402" customFormat="1" x14ac:dyDescent="0.25">
      <c r="A800" s="60"/>
      <c r="J800" s="245"/>
      <c r="K800" s="245"/>
      <c r="L800" s="245"/>
    </row>
    <row r="801" spans="1:12" s="402" customFormat="1" x14ac:dyDescent="0.25">
      <c r="A801" s="60"/>
      <c r="J801" s="245"/>
      <c r="K801" s="245"/>
      <c r="L801" s="245"/>
    </row>
    <row r="802" spans="1:12" s="402" customFormat="1" x14ac:dyDescent="0.25">
      <c r="A802" s="60"/>
      <c r="J802" s="245"/>
      <c r="K802" s="245"/>
      <c r="L802" s="245"/>
    </row>
    <row r="803" spans="1:12" s="402" customFormat="1" x14ac:dyDescent="0.25">
      <c r="A803" s="60"/>
      <c r="J803" s="245"/>
      <c r="K803" s="245"/>
      <c r="L803" s="245"/>
    </row>
    <row r="804" spans="1:12" s="402" customFormat="1" x14ac:dyDescent="0.25">
      <c r="A804" s="60"/>
      <c r="J804" s="245"/>
      <c r="K804" s="245"/>
      <c r="L804" s="245"/>
    </row>
    <row r="805" spans="1:12" s="402" customFormat="1" x14ac:dyDescent="0.25">
      <c r="A805" s="60"/>
      <c r="J805" s="245"/>
      <c r="K805" s="245"/>
      <c r="L805" s="245"/>
    </row>
    <row r="806" spans="1:12" s="402" customFormat="1" x14ac:dyDescent="0.25">
      <c r="A806" s="60"/>
      <c r="J806" s="245"/>
      <c r="K806" s="245"/>
      <c r="L806" s="245"/>
    </row>
    <row r="807" spans="1:12" s="402" customFormat="1" x14ac:dyDescent="0.25">
      <c r="A807" s="60"/>
      <c r="J807" s="245"/>
      <c r="K807" s="245"/>
      <c r="L807" s="245"/>
    </row>
    <row r="808" spans="1:12" s="402" customFormat="1" x14ac:dyDescent="0.25">
      <c r="A808" s="60"/>
      <c r="J808" s="245"/>
      <c r="K808" s="245"/>
      <c r="L808" s="245"/>
    </row>
    <row r="809" spans="1:12" s="402" customFormat="1" x14ac:dyDescent="0.25">
      <c r="A809" s="60"/>
      <c r="J809" s="245"/>
      <c r="K809" s="245"/>
      <c r="L809" s="245"/>
    </row>
    <row r="810" spans="1:12" s="402" customFormat="1" x14ac:dyDescent="0.25">
      <c r="A810" s="60"/>
      <c r="J810" s="245"/>
      <c r="K810" s="245"/>
      <c r="L810" s="245"/>
    </row>
    <row r="811" spans="1:12" s="402" customFormat="1" x14ac:dyDescent="0.25">
      <c r="A811" s="60"/>
      <c r="J811" s="245"/>
      <c r="K811" s="245"/>
      <c r="L811" s="245"/>
    </row>
    <row r="812" spans="1:12" s="402" customFormat="1" x14ac:dyDescent="0.25">
      <c r="A812" s="60"/>
      <c r="J812" s="245"/>
      <c r="K812" s="245"/>
      <c r="L812" s="245"/>
    </row>
    <row r="813" spans="1:12" s="402" customFormat="1" x14ac:dyDescent="0.25">
      <c r="A813" s="60"/>
      <c r="J813" s="245"/>
      <c r="K813" s="245"/>
      <c r="L813" s="245"/>
    </row>
    <row r="814" spans="1:12" s="402" customFormat="1" x14ac:dyDescent="0.25">
      <c r="A814" s="60"/>
      <c r="J814" s="245"/>
      <c r="K814" s="245"/>
      <c r="L814" s="245"/>
    </row>
    <row r="815" spans="1:12" s="402" customFormat="1" x14ac:dyDescent="0.25">
      <c r="A815" s="60"/>
      <c r="J815" s="245"/>
      <c r="K815" s="245"/>
      <c r="L815" s="245"/>
    </row>
    <row r="816" spans="1:12" s="402" customFormat="1" x14ac:dyDescent="0.25">
      <c r="A816" s="60"/>
      <c r="J816" s="245"/>
      <c r="K816" s="245"/>
      <c r="L816" s="245"/>
    </row>
    <row r="817" spans="1:12" s="402" customFormat="1" x14ac:dyDescent="0.25">
      <c r="A817" s="60"/>
      <c r="J817" s="245"/>
      <c r="K817" s="245"/>
      <c r="L817" s="245"/>
    </row>
    <row r="818" spans="1:12" s="402" customFormat="1" x14ac:dyDescent="0.25">
      <c r="A818" s="60"/>
      <c r="J818" s="245"/>
      <c r="K818" s="245"/>
      <c r="L818" s="245"/>
    </row>
    <row r="819" spans="1:12" s="402" customFormat="1" x14ac:dyDescent="0.25">
      <c r="A819" s="60"/>
      <c r="J819" s="245"/>
      <c r="K819" s="245"/>
      <c r="L819" s="245"/>
    </row>
    <row r="820" spans="1:12" s="402" customFormat="1" x14ac:dyDescent="0.25">
      <c r="A820" s="60"/>
      <c r="J820" s="245"/>
      <c r="K820" s="245"/>
      <c r="L820" s="245"/>
    </row>
    <row r="821" spans="1:12" s="402" customFormat="1" x14ac:dyDescent="0.25">
      <c r="A821" s="60"/>
      <c r="J821" s="245"/>
      <c r="K821" s="245"/>
      <c r="L821" s="245"/>
    </row>
    <row r="822" spans="1:12" s="402" customFormat="1" x14ac:dyDescent="0.25">
      <c r="A822" s="60"/>
      <c r="J822" s="245"/>
      <c r="K822" s="245"/>
      <c r="L822" s="245"/>
    </row>
    <row r="823" spans="1:12" s="402" customFormat="1" x14ac:dyDescent="0.25">
      <c r="A823" s="60"/>
      <c r="J823" s="245"/>
      <c r="K823" s="245"/>
      <c r="L823" s="245"/>
    </row>
    <row r="824" spans="1:12" s="402" customFormat="1" x14ac:dyDescent="0.25">
      <c r="A824" s="60"/>
      <c r="J824" s="245"/>
      <c r="K824" s="245"/>
      <c r="L824" s="245"/>
    </row>
    <row r="825" spans="1:12" s="402" customFormat="1" x14ac:dyDescent="0.25">
      <c r="A825" s="60"/>
      <c r="J825" s="245"/>
      <c r="K825" s="245"/>
      <c r="L825" s="245"/>
    </row>
    <row r="826" spans="1:12" s="402" customFormat="1" x14ac:dyDescent="0.25">
      <c r="A826" s="60"/>
      <c r="J826" s="245"/>
      <c r="K826" s="245"/>
      <c r="L826" s="245"/>
    </row>
    <row r="827" spans="1:12" s="402" customFormat="1" x14ac:dyDescent="0.25">
      <c r="A827" s="60"/>
      <c r="J827" s="245"/>
      <c r="K827" s="245"/>
      <c r="L827" s="245"/>
    </row>
    <row r="828" spans="1:12" s="402" customFormat="1" x14ac:dyDescent="0.25">
      <c r="A828" s="60"/>
      <c r="J828" s="245"/>
      <c r="K828" s="245"/>
      <c r="L828" s="245"/>
    </row>
    <row r="829" spans="1:12" s="402" customFormat="1" x14ac:dyDescent="0.25">
      <c r="A829" s="60"/>
      <c r="J829" s="245"/>
      <c r="K829" s="245"/>
      <c r="L829" s="245"/>
    </row>
    <row r="830" spans="1:12" s="402" customFormat="1" x14ac:dyDescent="0.25">
      <c r="A830" s="60"/>
      <c r="J830" s="245"/>
      <c r="K830" s="245"/>
      <c r="L830" s="245"/>
    </row>
    <row r="831" spans="1:12" s="402" customFormat="1" x14ac:dyDescent="0.25">
      <c r="A831" s="60"/>
      <c r="J831" s="245"/>
      <c r="K831" s="245"/>
      <c r="L831" s="245"/>
    </row>
    <row r="832" spans="1:12" s="402" customFormat="1" x14ac:dyDescent="0.25">
      <c r="A832" s="60"/>
      <c r="J832" s="245"/>
      <c r="K832" s="245"/>
      <c r="L832" s="245"/>
    </row>
    <row r="833" spans="1:12" s="402" customFormat="1" x14ac:dyDescent="0.25">
      <c r="A833" s="60"/>
      <c r="J833" s="245"/>
      <c r="K833" s="245"/>
      <c r="L833" s="245"/>
    </row>
    <row r="834" spans="1:12" s="402" customFormat="1" x14ac:dyDescent="0.25">
      <c r="A834" s="60"/>
      <c r="J834" s="245"/>
      <c r="K834" s="245"/>
      <c r="L834" s="245"/>
    </row>
    <row r="835" spans="1:12" s="402" customFormat="1" x14ac:dyDescent="0.25">
      <c r="A835" s="60"/>
      <c r="J835" s="245"/>
      <c r="K835" s="245"/>
      <c r="L835" s="245"/>
    </row>
    <row r="836" spans="1:12" s="402" customFormat="1" x14ac:dyDescent="0.25">
      <c r="A836" s="60"/>
      <c r="J836" s="245"/>
      <c r="K836" s="245"/>
      <c r="L836" s="245"/>
    </row>
    <row r="837" spans="1:12" s="402" customFormat="1" x14ac:dyDescent="0.25">
      <c r="A837" s="60"/>
      <c r="J837" s="245"/>
      <c r="K837" s="245"/>
      <c r="L837" s="245"/>
    </row>
    <row r="838" spans="1:12" s="402" customFormat="1" x14ac:dyDescent="0.25">
      <c r="A838" s="60"/>
      <c r="J838" s="245"/>
      <c r="K838" s="245"/>
      <c r="L838" s="245"/>
    </row>
    <row r="839" spans="1:12" s="402" customFormat="1" x14ac:dyDescent="0.25">
      <c r="A839" s="60"/>
      <c r="J839" s="245"/>
      <c r="K839" s="245"/>
      <c r="L839" s="245"/>
    </row>
    <row r="840" spans="1:12" s="402" customFormat="1" x14ac:dyDescent="0.25">
      <c r="A840" s="60"/>
      <c r="J840" s="245"/>
      <c r="K840" s="245"/>
      <c r="L840" s="245"/>
    </row>
    <row r="841" spans="1:12" s="402" customFormat="1" x14ac:dyDescent="0.25">
      <c r="A841" s="60"/>
      <c r="J841" s="245"/>
      <c r="K841" s="245"/>
      <c r="L841" s="245"/>
    </row>
    <row r="842" spans="1:12" s="402" customFormat="1" x14ac:dyDescent="0.25">
      <c r="A842" s="60"/>
      <c r="J842" s="245"/>
      <c r="K842" s="245"/>
      <c r="L842" s="245"/>
    </row>
    <row r="843" spans="1:12" s="402" customFormat="1" x14ac:dyDescent="0.25">
      <c r="A843" s="60"/>
      <c r="J843" s="245"/>
      <c r="K843" s="245"/>
      <c r="L843" s="245"/>
    </row>
    <row r="844" spans="1:12" s="402" customFormat="1" x14ac:dyDescent="0.25">
      <c r="A844" s="60"/>
      <c r="J844" s="245"/>
      <c r="K844" s="245"/>
      <c r="L844" s="245"/>
    </row>
    <row r="845" spans="1:12" s="402" customFormat="1" x14ac:dyDescent="0.25">
      <c r="A845" s="60"/>
      <c r="J845" s="245"/>
      <c r="K845" s="245"/>
      <c r="L845" s="245"/>
    </row>
    <row r="846" spans="1:12" s="402" customFormat="1" x14ac:dyDescent="0.25">
      <c r="A846" s="60"/>
      <c r="J846" s="245"/>
      <c r="K846" s="245"/>
      <c r="L846" s="245"/>
    </row>
    <row r="847" spans="1:12" s="402" customFormat="1" x14ac:dyDescent="0.25">
      <c r="A847" s="60"/>
      <c r="J847" s="245"/>
      <c r="K847" s="245"/>
      <c r="L847" s="245"/>
    </row>
    <row r="848" spans="1:12" s="402" customFormat="1" x14ac:dyDescent="0.25">
      <c r="A848" s="60"/>
      <c r="J848" s="245"/>
      <c r="K848" s="245"/>
      <c r="L848" s="245"/>
    </row>
    <row r="849" spans="1:12" s="402" customFormat="1" x14ac:dyDescent="0.25">
      <c r="A849" s="60"/>
      <c r="J849" s="245"/>
      <c r="K849" s="245"/>
      <c r="L849" s="245"/>
    </row>
    <row r="850" spans="1:12" s="402" customFormat="1" x14ac:dyDescent="0.25">
      <c r="A850" s="60"/>
      <c r="J850" s="245"/>
      <c r="K850" s="245"/>
      <c r="L850" s="245"/>
    </row>
    <row r="851" spans="1:12" s="402" customFormat="1" x14ac:dyDescent="0.25">
      <c r="A851" s="60"/>
      <c r="J851" s="245"/>
      <c r="K851" s="245"/>
      <c r="L851" s="245"/>
    </row>
    <row r="852" spans="1:12" s="402" customFormat="1" x14ac:dyDescent="0.25">
      <c r="A852" s="60"/>
      <c r="J852" s="245"/>
      <c r="K852" s="245"/>
      <c r="L852" s="245"/>
    </row>
    <row r="853" spans="1:12" s="402" customFormat="1" x14ac:dyDescent="0.25">
      <c r="A853" s="60"/>
      <c r="J853" s="245"/>
      <c r="K853" s="245"/>
      <c r="L853" s="245"/>
    </row>
    <row r="854" spans="1:12" s="402" customFormat="1" x14ac:dyDescent="0.25">
      <c r="A854" s="60"/>
      <c r="J854" s="245"/>
      <c r="K854" s="245"/>
      <c r="L854" s="245"/>
    </row>
    <row r="855" spans="1:12" s="402" customFormat="1" x14ac:dyDescent="0.25">
      <c r="A855" s="60"/>
      <c r="J855" s="245"/>
      <c r="K855" s="245"/>
      <c r="L855" s="245"/>
    </row>
    <row r="856" spans="1:12" s="402" customFormat="1" x14ac:dyDescent="0.25">
      <c r="A856" s="60"/>
      <c r="J856" s="245"/>
      <c r="K856" s="245"/>
      <c r="L856" s="245"/>
    </row>
    <row r="857" spans="1:12" s="402" customFormat="1" x14ac:dyDescent="0.25">
      <c r="A857" s="60"/>
      <c r="J857" s="245"/>
      <c r="K857" s="245"/>
      <c r="L857" s="245"/>
    </row>
    <row r="858" spans="1:12" s="402" customFormat="1" x14ac:dyDescent="0.25">
      <c r="A858" s="60"/>
      <c r="J858" s="245"/>
      <c r="K858" s="245"/>
      <c r="L858" s="245"/>
    </row>
    <row r="859" spans="1:12" s="402" customFormat="1" x14ac:dyDescent="0.25">
      <c r="A859" s="60"/>
      <c r="J859" s="245"/>
      <c r="K859" s="245"/>
      <c r="L859" s="245"/>
    </row>
    <row r="860" spans="1:12" s="402" customFormat="1" x14ac:dyDescent="0.25">
      <c r="A860" s="60"/>
      <c r="J860" s="245"/>
      <c r="K860" s="245"/>
      <c r="L860" s="245"/>
    </row>
    <row r="861" spans="1:12" s="402" customFormat="1" x14ac:dyDescent="0.25">
      <c r="A861" s="60"/>
      <c r="J861" s="245"/>
      <c r="K861" s="245"/>
      <c r="L861" s="245"/>
    </row>
    <row r="862" spans="1:12" s="402" customFormat="1" x14ac:dyDescent="0.25">
      <c r="A862" s="60"/>
      <c r="J862" s="245"/>
      <c r="K862" s="245"/>
      <c r="L862" s="245"/>
    </row>
    <row r="863" spans="1:12" s="402" customFormat="1" x14ac:dyDescent="0.25">
      <c r="A863" s="60"/>
      <c r="J863" s="245"/>
      <c r="K863" s="245"/>
      <c r="L863" s="245"/>
    </row>
    <row r="864" spans="1:12" s="402" customFormat="1" x14ac:dyDescent="0.25">
      <c r="A864" s="60"/>
      <c r="J864" s="245"/>
      <c r="K864" s="245"/>
      <c r="L864" s="245"/>
    </row>
    <row r="865" spans="1:12" s="402" customFormat="1" x14ac:dyDescent="0.25">
      <c r="A865" s="60"/>
      <c r="J865" s="245"/>
      <c r="K865" s="245"/>
      <c r="L865" s="245"/>
    </row>
    <row r="866" spans="1:12" s="402" customFormat="1" x14ac:dyDescent="0.25">
      <c r="A866" s="60"/>
      <c r="J866" s="245"/>
      <c r="K866" s="245"/>
      <c r="L866" s="245"/>
    </row>
    <row r="867" spans="1:12" s="402" customFormat="1" x14ac:dyDescent="0.25">
      <c r="A867" s="60"/>
      <c r="J867" s="245"/>
      <c r="K867" s="245"/>
      <c r="L867" s="245"/>
    </row>
    <row r="868" spans="1:12" s="402" customFormat="1" x14ac:dyDescent="0.25">
      <c r="A868" s="60"/>
      <c r="J868" s="245"/>
      <c r="K868" s="245"/>
      <c r="L868" s="245"/>
    </row>
    <row r="869" spans="1:12" s="402" customFormat="1" x14ac:dyDescent="0.25">
      <c r="A869" s="60"/>
      <c r="J869" s="245"/>
      <c r="K869" s="245"/>
      <c r="L869" s="245"/>
    </row>
    <row r="870" spans="1:12" s="402" customFormat="1" x14ac:dyDescent="0.25">
      <c r="A870" s="60"/>
      <c r="J870" s="245"/>
      <c r="K870" s="245"/>
      <c r="L870" s="245"/>
    </row>
    <row r="871" spans="1:12" s="402" customFormat="1" x14ac:dyDescent="0.25">
      <c r="A871" s="60"/>
      <c r="J871" s="245"/>
      <c r="K871" s="245"/>
      <c r="L871" s="245"/>
    </row>
    <row r="872" spans="1:12" s="402" customFormat="1" x14ac:dyDescent="0.25">
      <c r="A872" s="60"/>
      <c r="J872" s="245"/>
      <c r="K872" s="245"/>
      <c r="L872" s="245"/>
    </row>
    <row r="873" spans="1:12" s="402" customFormat="1" x14ac:dyDescent="0.25">
      <c r="A873" s="60"/>
      <c r="J873" s="245"/>
      <c r="K873" s="245"/>
      <c r="L873" s="245"/>
    </row>
    <row r="874" spans="1:12" s="402" customFormat="1" x14ac:dyDescent="0.25">
      <c r="A874" s="60"/>
      <c r="J874" s="245"/>
      <c r="K874" s="245"/>
      <c r="L874" s="245"/>
    </row>
    <row r="875" spans="1:12" s="402" customFormat="1" x14ac:dyDescent="0.25">
      <c r="A875" s="60"/>
      <c r="J875" s="245"/>
      <c r="K875" s="245"/>
      <c r="L875" s="245"/>
    </row>
    <row r="876" spans="1:12" s="402" customFormat="1" x14ac:dyDescent="0.25">
      <c r="A876" s="60"/>
      <c r="J876" s="245"/>
      <c r="K876" s="245"/>
      <c r="L876" s="245"/>
    </row>
    <row r="877" spans="1:12" s="402" customFormat="1" x14ac:dyDescent="0.25">
      <c r="A877" s="60"/>
      <c r="J877" s="245"/>
      <c r="K877" s="245"/>
      <c r="L877" s="245"/>
    </row>
    <row r="878" spans="1:12" s="402" customFormat="1" x14ac:dyDescent="0.25">
      <c r="A878" s="60"/>
      <c r="J878" s="245"/>
      <c r="K878" s="245"/>
      <c r="L878" s="245"/>
    </row>
    <row r="879" spans="1:12" s="402" customFormat="1" x14ac:dyDescent="0.25">
      <c r="A879" s="60"/>
      <c r="J879" s="245"/>
      <c r="K879" s="245"/>
      <c r="L879" s="245"/>
    </row>
    <row r="880" spans="1:12" s="402" customFormat="1" x14ac:dyDescent="0.25">
      <c r="A880" s="60"/>
      <c r="J880" s="245"/>
      <c r="K880" s="245"/>
      <c r="L880" s="245"/>
    </row>
    <row r="881" spans="1:12" s="402" customFormat="1" x14ac:dyDescent="0.25">
      <c r="A881" s="60"/>
      <c r="J881" s="245"/>
      <c r="K881" s="245"/>
      <c r="L881" s="245"/>
    </row>
    <row r="882" spans="1:12" s="402" customFormat="1" x14ac:dyDescent="0.25">
      <c r="A882" s="60"/>
      <c r="J882" s="245"/>
      <c r="K882" s="245"/>
      <c r="L882" s="245"/>
    </row>
    <row r="883" spans="1:12" s="402" customFormat="1" x14ac:dyDescent="0.25">
      <c r="A883" s="60"/>
      <c r="J883" s="245"/>
      <c r="K883" s="245"/>
      <c r="L883" s="245"/>
    </row>
    <row r="884" spans="1:12" s="402" customFormat="1" x14ac:dyDescent="0.25">
      <c r="A884" s="60"/>
      <c r="J884" s="245"/>
      <c r="K884" s="245"/>
      <c r="L884" s="245"/>
    </row>
    <row r="885" spans="1:12" s="402" customFormat="1" x14ac:dyDescent="0.25">
      <c r="A885" s="60"/>
      <c r="J885" s="245"/>
      <c r="K885" s="245"/>
      <c r="L885" s="245"/>
    </row>
    <row r="886" spans="1:12" s="402" customFormat="1" x14ac:dyDescent="0.25">
      <c r="A886" s="60"/>
      <c r="J886" s="245"/>
      <c r="K886" s="245"/>
      <c r="L886" s="245"/>
    </row>
    <row r="887" spans="1:12" s="402" customFormat="1" x14ac:dyDescent="0.25">
      <c r="A887" s="60"/>
      <c r="J887" s="245"/>
      <c r="K887" s="245"/>
      <c r="L887" s="245"/>
    </row>
    <row r="888" spans="1:12" s="402" customFormat="1" x14ac:dyDescent="0.25">
      <c r="A888" s="60"/>
      <c r="J888" s="245"/>
      <c r="K888" s="245"/>
      <c r="L888" s="245"/>
    </row>
    <row r="889" spans="1:12" s="402" customFormat="1" x14ac:dyDescent="0.25">
      <c r="A889" s="60"/>
      <c r="J889" s="245"/>
      <c r="K889" s="245"/>
      <c r="L889" s="245"/>
    </row>
    <row r="890" spans="1:12" s="402" customFormat="1" x14ac:dyDescent="0.25">
      <c r="A890" s="60"/>
      <c r="J890" s="245"/>
      <c r="K890" s="245"/>
      <c r="L890" s="245"/>
    </row>
    <row r="891" spans="1:12" s="402" customFormat="1" x14ac:dyDescent="0.25">
      <c r="A891" s="60"/>
      <c r="J891" s="245"/>
      <c r="K891" s="245"/>
      <c r="L891" s="245"/>
    </row>
    <row r="892" spans="1:12" s="402" customFormat="1" x14ac:dyDescent="0.25">
      <c r="A892" s="60"/>
      <c r="J892" s="245"/>
      <c r="K892" s="245"/>
      <c r="L892" s="245"/>
    </row>
    <row r="893" spans="1:12" s="402" customFormat="1" x14ac:dyDescent="0.25">
      <c r="A893" s="60"/>
      <c r="J893" s="245"/>
      <c r="K893" s="245"/>
      <c r="L893" s="245"/>
    </row>
    <row r="894" spans="1:12" s="402" customFormat="1" x14ac:dyDescent="0.25">
      <c r="A894" s="60"/>
      <c r="J894" s="245"/>
      <c r="K894" s="245"/>
      <c r="L894" s="245"/>
    </row>
    <row r="895" spans="1:12" s="402" customFormat="1" x14ac:dyDescent="0.25">
      <c r="A895" s="60"/>
      <c r="J895" s="245"/>
      <c r="K895" s="245"/>
      <c r="L895" s="245"/>
    </row>
    <row r="896" spans="1:12" s="402" customFormat="1" x14ac:dyDescent="0.25">
      <c r="A896" s="60"/>
      <c r="J896" s="245"/>
      <c r="K896" s="245"/>
      <c r="L896" s="245"/>
    </row>
    <row r="897" spans="1:12" s="402" customFormat="1" x14ac:dyDescent="0.25">
      <c r="A897" s="60"/>
      <c r="J897" s="245"/>
      <c r="K897" s="245"/>
      <c r="L897" s="245"/>
    </row>
    <row r="898" spans="1:12" s="402" customFormat="1" x14ac:dyDescent="0.25">
      <c r="A898" s="60"/>
      <c r="J898" s="245"/>
      <c r="K898" s="245"/>
      <c r="L898" s="245"/>
    </row>
    <row r="899" spans="1:12" s="402" customFormat="1" x14ac:dyDescent="0.25">
      <c r="A899" s="60"/>
      <c r="J899" s="245"/>
      <c r="K899" s="245"/>
      <c r="L899" s="245"/>
    </row>
    <row r="900" spans="1:12" s="402" customFormat="1" x14ac:dyDescent="0.25">
      <c r="A900" s="60"/>
      <c r="J900" s="245"/>
      <c r="K900" s="245"/>
      <c r="L900" s="245"/>
    </row>
    <row r="901" spans="1:12" s="402" customFormat="1" x14ac:dyDescent="0.25">
      <c r="A901" s="60"/>
      <c r="J901" s="245"/>
      <c r="K901" s="245"/>
      <c r="L901" s="245"/>
    </row>
    <row r="902" spans="1:12" s="402" customFormat="1" x14ac:dyDescent="0.25">
      <c r="A902" s="60"/>
      <c r="J902" s="245"/>
      <c r="K902" s="245"/>
      <c r="L902" s="245"/>
    </row>
    <row r="903" spans="1:12" s="402" customFormat="1" x14ac:dyDescent="0.25">
      <c r="A903" s="60"/>
      <c r="J903" s="245"/>
      <c r="K903" s="245"/>
      <c r="L903" s="245"/>
    </row>
    <row r="904" spans="1:12" s="402" customFormat="1" x14ac:dyDescent="0.25">
      <c r="A904" s="60"/>
      <c r="J904" s="245"/>
      <c r="K904" s="245"/>
      <c r="L904" s="245"/>
    </row>
    <row r="905" spans="1:12" s="402" customFormat="1" x14ac:dyDescent="0.25">
      <c r="A905" s="60"/>
      <c r="J905" s="245"/>
      <c r="K905" s="245"/>
      <c r="L905" s="245"/>
    </row>
    <row r="906" spans="1:12" s="402" customFormat="1" x14ac:dyDescent="0.25">
      <c r="A906" s="60"/>
      <c r="J906" s="245"/>
      <c r="K906" s="245"/>
      <c r="L906" s="245"/>
    </row>
    <row r="907" spans="1:12" s="402" customFormat="1" x14ac:dyDescent="0.25">
      <c r="A907" s="60"/>
      <c r="J907" s="245"/>
      <c r="K907" s="245"/>
      <c r="L907" s="245"/>
    </row>
    <row r="908" spans="1:12" s="402" customFormat="1" x14ac:dyDescent="0.25">
      <c r="A908" s="60"/>
      <c r="J908" s="245"/>
      <c r="K908" s="245"/>
      <c r="L908" s="245"/>
    </row>
    <row r="909" spans="1:12" s="402" customFormat="1" x14ac:dyDescent="0.25">
      <c r="A909" s="60"/>
      <c r="J909" s="245"/>
      <c r="K909" s="245"/>
      <c r="L909" s="245"/>
    </row>
    <row r="910" spans="1:12" s="402" customFormat="1" x14ac:dyDescent="0.25">
      <c r="A910" s="60"/>
      <c r="J910" s="245"/>
      <c r="K910" s="245"/>
      <c r="L910" s="245"/>
    </row>
    <row r="911" spans="1:12" s="402" customFormat="1" x14ac:dyDescent="0.25">
      <c r="A911" s="60"/>
      <c r="J911" s="245"/>
      <c r="K911" s="245"/>
      <c r="L911" s="245"/>
    </row>
    <row r="912" spans="1:12" s="402" customFormat="1" x14ac:dyDescent="0.25">
      <c r="A912" s="60"/>
      <c r="J912" s="245"/>
      <c r="K912" s="245"/>
      <c r="L912" s="245"/>
    </row>
    <row r="913" spans="1:12" s="402" customFormat="1" x14ac:dyDescent="0.25">
      <c r="A913" s="60"/>
      <c r="J913" s="245"/>
      <c r="K913" s="245"/>
      <c r="L913" s="245"/>
    </row>
    <row r="914" spans="1:12" s="402" customFormat="1" x14ac:dyDescent="0.25">
      <c r="A914" s="60"/>
      <c r="J914" s="245"/>
      <c r="K914" s="245"/>
      <c r="L914" s="245"/>
    </row>
    <row r="915" spans="1:12" s="402" customFormat="1" x14ac:dyDescent="0.25">
      <c r="A915" s="60"/>
      <c r="J915" s="245"/>
      <c r="K915" s="245"/>
      <c r="L915" s="245"/>
    </row>
    <row r="916" spans="1:12" s="402" customFormat="1" x14ac:dyDescent="0.25">
      <c r="A916" s="60"/>
      <c r="J916" s="245"/>
      <c r="K916" s="245"/>
      <c r="L916" s="245"/>
    </row>
    <row r="917" spans="1:12" s="402" customFormat="1" x14ac:dyDescent="0.25">
      <c r="A917" s="60"/>
      <c r="J917" s="245"/>
      <c r="K917" s="245"/>
      <c r="L917" s="245"/>
    </row>
    <row r="918" spans="1:12" s="402" customFormat="1" x14ac:dyDescent="0.25">
      <c r="A918" s="60"/>
      <c r="J918" s="245"/>
      <c r="K918" s="245"/>
      <c r="L918" s="245"/>
    </row>
    <row r="919" spans="1:12" s="402" customFormat="1" x14ac:dyDescent="0.25">
      <c r="A919" s="60"/>
      <c r="J919" s="245"/>
      <c r="K919" s="245"/>
      <c r="L919" s="245"/>
    </row>
    <row r="920" spans="1:12" s="402" customFormat="1" x14ac:dyDescent="0.25">
      <c r="A920" s="60"/>
      <c r="J920" s="245"/>
      <c r="K920" s="245"/>
      <c r="L920" s="245"/>
    </row>
    <row r="921" spans="1:12" s="402" customFormat="1" x14ac:dyDescent="0.25">
      <c r="A921" s="60"/>
      <c r="J921" s="245"/>
      <c r="K921" s="245"/>
      <c r="L921" s="245"/>
    </row>
    <row r="922" spans="1:12" s="402" customFormat="1" x14ac:dyDescent="0.25">
      <c r="A922" s="60"/>
      <c r="J922" s="245"/>
      <c r="K922" s="245"/>
      <c r="L922" s="245"/>
    </row>
    <row r="923" spans="1:12" s="402" customFormat="1" x14ac:dyDescent="0.25">
      <c r="A923" s="60"/>
      <c r="J923" s="245"/>
      <c r="K923" s="245"/>
      <c r="L923" s="245"/>
    </row>
    <row r="924" spans="1:12" s="402" customFormat="1" x14ac:dyDescent="0.25">
      <c r="A924" s="60"/>
      <c r="J924" s="245"/>
      <c r="K924" s="245"/>
      <c r="L924" s="245"/>
    </row>
    <row r="925" spans="1:12" s="402" customFormat="1" x14ac:dyDescent="0.25">
      <c r="A925" s="60"/>
      <c r="J925" s="245"/>
      <c r="K925" s="245"/>
      <c r="L925" s="245"/>
    </row>
    <row r="926" spans="1:12" s="402" customFormat="1" x14ac:dyDescent="0.25">
      <c r="A926" s="60"/>
      <c r="J926" s="245"/>
      <c r="K926" s="245"/>
      <c r="L926" s="245"/>
    </row>
    <row r="927" spans="1:12" s="402" customFormat="1" x14ac:dyDescent="0.25">
      <c r="A927" s="60"/>
      <c r="J927" s="245"/>
      <c r="K927" s="245"/>
      <c r="L927" s="245"/>
    </row>
    <row r="928" spans="1:12" s="402" customFormat="1" x14ac:dyDescent="0.25">
      <c r="A928" s="60"/>
      <c r="J928" s="245"/>
      <c r="K928" s="245"/>
      <c r="L928" s="245"/>
    </row>
    <row r="929" spans="1:12" s="402" customFormat="1" x14ac:dyDescent="0.25">
      <c r="A929" s="60"/>
      <c r="J929" s="245"/>
      <c r="K929" s="245"/>
      <c r="L929" s="245"/>
    </row>
    <row r="930" spans="1:12" s="402" customFormat="1" x14ac:dyDescent="0.25">
      <c r="A930" s="60"/>
      <c r="J930" s="245"/>
      <c r="K930" s="245"/>
      <c r="L930" s="245"/>
    </row>
    <row r="931" spans="1:12" s="402" customFormat="1" x14ac:dyDescent="0.25">
      <c r="A931" s="60"/>
      <c r="J931" s="245"/>
      <c r="K931" s="245"/>
      <c r="L931" s="245"/>
    </row>
    <row r="932" spans="1:12" s="402" customFormat="1" x14ac:dyDescent="0.25">
      <c r="A932" s="60"/>
      <c r="J932" s="245"/>
      <c r="K932" s="245"/>
      <c r="L932" s="245"/>
    </row>
    <row r="933" spans="1:12" s="402" customFormat="1" x14ac:dyDescent="0.25">
      <c r="A933" s="60"/>
      <c r="J933" s="245"/>
      <c r="K933" s="245"/>
      <c r="L933" s="245"/>
    </row>
    <row r="934" spans="1:12" s="402" customFormat="1" x14ac:dyDescent="0.25">
      <c r="A934" s="60"/>
      <c r="J934" s="245"/>
      <c r="K934" s="245"/>
      <c r="L934" s="245"/>
    </row>
    <row r="935" spans="1:12" s="402" customFormat="1" x14ac:dyDescent="0.25">
      <c r="A935" s="60"/>
      <c r="J935" s="245"/>
      <c r="K935" s="245"/>
      <c r="L935" s="245"/>
    </row>
    <row r="936" spans="1:12" s="402" customFormat="1" x14ac:dyDescent="0.25">
      <c r="A936" s="60"/>
      <c r="J936" s="245"/>
      <c r="K936" s="245"/>
      <c r="L936" s="245"/>
    </row>
    <row r="937" spans="1:12" s="402" customFormat="1" x14ac:dyDescent="0.25">
      <c r="A937" s="60"/>
      <c r="J937" s="245"/>
      <c r="K937" s="245"/>
      <c r="L937" s="245"/>
    </row>
    <row r="938" spans="1:12" s="402" customFormat="1" x14ac:dyDescent="0.25">
      <c r="A938" s="60"/>
      <c r="J938" s="245"/>
      <c r="K938" s="245"/>
      <c r="L938" s="245"/>
    </row>
    <row r="939" spans="1:12" s="402" customFormat="1" x14ac:dyDescent="0.25">
      <c r="A939" s="60"/>
      <c r="J939" s="245"/>
      <c r="K939" s="245"/>
      <c r="L939" s="245"/>
    </row>
    <row r="940" spans="1:12" s="402" customFormat="1" x14ac:dyDescent="0.25">
      <c r="A940" s="60"/>
      <c r="J940" s="245"/>
      <c r="K940" s="245"/>
      <c r="L940" s="245"/>
    </row>
    <row r="941" spans="1:12" s="402" customFormat="1" x14ac:dyDescent="0.25">
      <c r="A941" s="60"/>
      <c r="J941" s="245"/>
      <c r="K941" s="245"/>
      <c r="L941" s="245"/>
    </row>
    <row r="942" spans="1:12" s="402" customFormat="1" x14ac:dyDescent="0.25">
      <c r="A942" s="60"/>
      <c r="J942" s="245"/>
      <c r="K942" s="245"/>
      <c r="L942" s="245"/>
    </row>
    <row r="943" spans="1:12" s="402" customFormat="1" x14ac:dyDescent="0.25">
      <c r="A943" s="60"/>
      <c r="J943" s="245"/>
      <c r="K943" s="245"/>
      <c r="L943" s="245"/>
    </row>
    <row r="944" spans="1:12" s="402" customFormat="1" x14ac:dyDescent="0.25">
      <c r="A944" s="60"/>
      <c r="J944" s="245"/>
      <c r="K944" s="245"/>
      <c r="L944" s="245"/>
    </row>
    <row r="945" spans="1:12" s="402" customFormat="1" x14ac:dyDescent="0.25">
      <c r="A945" s="60"/>
      <c r="J945" s="245"/>
      <c r="K945" s="245"/>
      <c r="L945" s="245"/>
    </row>
    <row r="946" spans="1:12" s="402" customFormat="1" x14ac:dyDescent="0.25">
      <c r="A946" s="60"/>
      <c r="J946" s="245"/>
      <c r="K946" s="245"/>
      <c r="L946" s="245"/>
    </row>
    <row r="947" spans="1:12" s="402" customFormat="1" x14ac:dyDescent="0.25">
      <c r="A947" s="60"/>
      <c r="J947" s="245"/>
      <c r="K947" s="245"/>
      <c r="L947" s="245"/>
    </row>
    <row r="948" spans="1:12" s="402" customFormat="1" x14ac:dyDescent="0.25">
      <c r="A948" s="60"/>
      <c r="J948" s="245"/>
      <c r="K948" s="245"/>
      <c r="L948" s="245"/>
    </row>
    <row r="949" spans="1:12" s="402" customFormat="1" x14ac:dyDescent="0.25">
      <c r="A949" s="60"/>
      <c r="J949" s="245"/>
      <c r="K949" s="245"/>
      <c r="L949" s="245"/>
    </row>
    <row r="950" spans="1:12" s="402" customFormat="1" x14ac:dyDescent="0.25">
      <c r="A950" s="60"/>
      <c r="J950" s="245"/>
      <c r="K950" s="245"/>
      <c r="L950" s="245"/>
    </row>
    <row r="951" spans="1:12" s="402" customFormat="1" x14ac:dyDescent="0.25">
      <c r="A951" s="60"/>
      <c r="J951" s="245"/>
      <c r="K951" s="245"/>
      <c r="L951" s="245"/>
    </row>
    <row r="952" spans="1:12" s="402" customFormat="1" x14ac:dyDescent="0.25">
      <c r="A952" s="60"/>
      <c r="J952" s="245"/>
      <c r="K952" s="245"/>
      <c r="L952" s="245"/>
    </row>
    <row r="953" spans="1:12" s="402" customFormat="1" x14ac:dyDescent="0.25">
      <c r="A953" s="60"/>
      <c r="J953" s="245"/>
      <c r="K953" s="245"/>
      <c r="L953" s="245"/>
    </row>
    <row r="954" spans="1:12" s="402" customFormat="1" x14ac:dyDescent="0.25">
      <c r="A954" s="60"/>
      <c r="J954" s="245"/>
      <c r="K954" s="245"/>
      <c r="L954" s="245"/>
    </row>
    <row r="955" spans="1:12" s="402" customFormat="1" x14ac:dyDescent="0.25">
      <c r="A955" s="60"/>
      <c r="J955" s="245"/>
      <c r="K955" s="245"/>
      <c r="L955" s="245"/>
    </row>
    <row r="956" spans="1:12" s="402" customFormat="1" x14ac:dyDescent="0.25">
      <c r="A956" s="60"/>
      <c r="J956" s="245"/>
      <c r="K956" s="245"/>
      <c r="L956" s="245"/>
    </row>
    <row r="957" spans="1:12" s="402" customFormat="1" x14ac:dyDescent="0.25">
      <c r="A957" s="60"/>
      <c r="J957" s="245"/>
      <c r="K957" s="245"/>
      <c r="L957" s="245"/>
    </row>
    <row r="958" spans="1:12" s="402" customFormat="1" x14ac:dyDescent="0.25">
      <c r="A958" s="60"/>
      <c r="J958" s="245"/>
      <c r="K958" s="245"/>
      <c r="L958" s="245"/>
    </row>
    <row r="959" spans="1:12" s="402" customFormat="1" x14ac:dyDescent="0.25">
      <c r="A959" s="60"/>
      <c r="J959" s="245"/>
      <c r="K959" s="245"/>
      <c r="L959" s="245"/>
    </row>
    <row r="960" spans="1:12" s="402" customFormat="1" x14ac:dyDescent="0.25">
      <c r="A960" s="60"/>
      <c r="J960" s="245"/>
      <c r="K960" s="245"/>
      <c r="L960" s="245"/>
    </row>
    <row r="961" spans="1:12" s="402" customFormat="1" x14ac:dyDescent="0.25">
      <c r="A961" s="60"/>
      <c r="J961" s="245"/>
      <c r="K961" s="245"/>
      <c r="L961" s="245"/>
    </row>
    <row r="962" spans="1:12" s="402" customFormat="1" x14ac:dyDescent="0.25">
      <c r="A962" s="60"/>
      <c r="J962" s="245"/>
      <c r="K962" s="245"/>
      <c r="L962" s="245"/>
    </row>
    <row r="963" spans="1:12" s="402" customFormat="1" x14ac:dyDescent="0.25">
      <c r="A963" s="60"/>
      <c r="J963" s="245"/>
      <c r="K963" s="245"/>
      <c r="L963" s="245"/>
    </row>
    <row r="964" spans="1:12" s="402" customFormat="1" x14ac:dyDescent="0.25">
      <c r="A964" s="60"/>
      <c r="J964" s="245"/>
      <c r="K964" s="245"/>
      <c r="L964" s="245"/>
    </row>
    <row r="965" spans="1:12" s="402" customFormat="1" x14ac:dyDescent="0.25">
      <c r="A965" s="60"/>
      <c r="J965" s="245"/>
      <c r="K965" s="245"/>
      <c r="L965" s="245"/>
    </row>
    <row r="966" spans="1:12" s="402" customFormat="1" x14ac:dyDescent="0.25">
      <c r="A966" s="60"/>
      <c r="J966" s="245"/>
      <c r="K966" s="245"/>
      <c r="L966" s="245"/>
    </row>
    <row r="967" spans="1:12" s="402" customFormat="1" x14ac:dyDescent="0.25">
      <c r="A967" s="60"/>
      <c r="J967" s="245"/>
      <c r="K967" s="245"/>
      <c r="L967" s="245"/>
    </row>
    <row r="968" spans="1:12" s="402" customFormat="1" x14ac:dyDescent="0.25">
      <c r="A968" s="60"/>
      <c r="J968" s="245"/>
      <c r="K968" s="245"/>
      <c r="L968" s="245"/>
    </row>
    <row r="969" spans="1:12" s="402" customFormat="1" x14ac:dyDescent="0.25">
      <c r="A969" s="60"/>
      <c r="J969" s="245"/>
      <c r="K969" s="245"/>
      <c r="L969" s="245"/>
    </row>
    <row r="970" spans="1:12" s="402" customFormat="1" x14ac:dyDescent="0.25">
      <c r="A970" s="60"/>
      <c r="J970" s="245"/>
      <c r="K970" s="245"/>
      <c r="L970" s="245"/>
    </row>
    <row r="971" spans="1:12" s="402" customFormat="1" x14ac:dyDescent="0.25">
      <c r="A971" s="60"/>
      <c r="J971" s="245"/>
      <c r="K971" s="245"/>
      <c r="L971" s="245"/>
    </row>
    <row r="972" spans="1:12" s="402" customFormat="1" x14ac:dyDescent="0.25">
      <c r="A972" s="60"/>
      <c r="J972" s="245"/>
      <c r="K972" s="245"/>
      <c r="L972" s="245"/>
    </row>
    <row r="973" spans="1:12" s="402" customFormat="1" x14ac:dyDescent="0.25">
      <c r="A973" s="60"/>
      <c r="J973" s="245"/>
      <c r="K973" s="245"/>
      <c r="L973" s="245"/>
    </row>
    <row r="974" spans="1:12" s="402" customFormat="1" x14ac:dyDescent="0.25">
      <c r="A974" s="60"/>
      <c r="J974" s="245"/>
      <c r="K974" s="245"/>
      <c r="L974" s="245"/>
    </row>
    <row r="975" spans="1:12" s="402" customFormat="1" x14ac:dyDescent="0.25">
      <c r="A975" s="60"/>
      <c r="J975" s="245"/>
      <c r="K975" s="245"/>
      <c r="L975" s="245"/>
    </row>
    <row r="976" spans="1:12" s="402" customFormat="1" x14ac:dyDescent="0.25">
      <c r="A976" s="60"/>
      <c r="J976" s="245"/>
      <c r="K976" s="245"/>
      <c r="L976" s="245"/>
    </row>
    <row r="977" spans="1:12" s="402" customFormat="1" x14ac:dyDescent="0.25">
      <c r="A977" s="60"/>
      <c r="J977" s="245"/>
      <c r="K977" s="245"/>
      <c r="L977" s="245"/>
    </row>
    <row r="978" spans="1:12" s="402" customFormat="1" x14ac:dyDescent="0.25">
      <c r="A978" s="60"/>
      <c r="J978" s="245"/>
      <c r="K978" s="245"/>
      <c r="L978" s="245"/>
    </row>
    <row r="979" spans="1:12" s="402" customFormat="1" x14ac:dyDescent="0.25">
      <c r="A979" s="60"/>
      <c r="J979" s="245"/>
      <c r="K979" s="245"/>
      <c r="L979" s="245"/>
    </row>
    <row r="980" spans="1:12" s="402" customFormat="1" x14ac:dyDescent="0.25">
      <c r="A980" s="60"/>
      <c r="J980" s="245"/>
      <c r="K980" s="245"/>
      <c r="L980" s="245"/>
    </row>
    <row r="981" spans="1:12" s="402" customFormat="1" x14ac:dyDescent="0.25">
      <c r="A981" s="60"/>
      <c r="J981" s="245"/>
      <c r="K981" s="245"/>
      <c r="L981" s="245"/>
    </row>
    <row r="982" spans="1:12" s="402" customFormat="1" x14ac:dyDescent="0.25">
      <c r="A982" s="60"/>
      <c r="J982" s="245"/>
      <c r="K982" s="245"/>
      <c r="L982" s="245"/>
    </row>
    <row r="983" spans="1:12" s="402" customFormat="1" x14ac:dyDescent="0.25">
      <c r="A983" s="60"/>
      <c r="J983" s="245"/>
      <c r="K983" s="245"/>
      <c r="L983" s="245"/>
    </row>
    <row r="984" spans="1:12" s="402" customFormat="1" x14ac:dyDescent="0.25">
      <c r="A984" s="60"/>
      <c r="J984" s="245"/>
      <c r="K984" s="245"/>
      <c r="L984" s="245"/>
    </row>
    <row r="985" spans="1:12" s="402" customFormat="1" x14ac:dyDescent="0.25">
      <c r="A985" s="60"/>
      <c r="J985" s="245"/>
      <c r="K985" s="245"/>
      <c r="L985" s="245"/>
    </row>
    <row r="986" spans="1:12" s="402" customFormat="1" x14ac:dyDescent="0.25">
      <c r="A986" s="60"/>
      <c r="J986" s="245"/>
      <c r="K986" s="245"/>
      <c r="L986" s="245"/>
    </row>
    <row r="987" spans="1:12" s="402" customFormat="1" x14ac:dyDescent="0.25">
      <c r="A987" s="60"/>
      <c r="J987" s="245"/>
      <c r="K987" s="245"/>
      <c r="L987" s="245"/>
    </row>
    <row r="988" spans="1:12" s="402" customFormat="1" x14ac:dyDescent="0.25">
      <c r="A988" s="60"/>
      <c r="J988" s="245"/>
      <c r="K988" s="245"/>
      <c r="L988" s="245"/>
    </row>
    <row r="989" spans="1:12" s="402" customFormat="1" x14ac:dyDescent="0.25">
      <c r="A989" s="60"/>
      <c r="J989" s="245"/>
      <c r="K989" s="245"/>
      <c r="L989" s="245"/>
    </row>
    <row r="990" spans="1:12" s="402" customFormat="1" x14ac:dyDescent="0.25">
      <c r="A990" s="60"/>
      <c r="J990" s="245"/>
      <c r="K990" s="245"/>
      <c r="L990" s="245"/>
    </row>
    <row r="991" spans="1:12" s="402" customFormat="1" x14ac:dyDescent="0.25">
      <c r="A991" s="60"/>
      <c r="J991" s="245"/>
      <c r="K991" s="245"/>
      <c r="L991" s="245"/>
    </row>
    <row r="992" spans="1:12" s="402" customFormat="1" x14ac:dyDescent="0.25">
      <c r="A992" s="60"/>
      <c r="J992" s="245"/>
      <c r="K992" s="245"/>
      <c r="L992" s="245"/>
    </row>
    <row r="993" spans="1:12" s="402" customFormat="1" x14ac:dyDescent="0.25">
      <c r="A993" s="60"/>
      <c r="J993" s="245"/>
      <c r="K993" s="245"/>
      <c r="L993" s="245"/>
    </row>
    <row r="994" spans="1:12" s="402" customFormat="1" x14ac:dyDescent="0.25">
      <c r="A994" s="60"/>
      <c r="J994" s="245"/>
      <c r="K994" s="245"/>
      <c r="L994" s="245"/>
    </row>
    <row r="995" spans="1:12" s="402" customFormat="1" x14ac:dyDescent="0.25">
      <c r="A995" s="60"/>
      <c r="J995" s="245"/>
      <c r="K995" s="245"/>
      <c r="L995" s="245"/>
    </row>
    <row r="996" spans="1:12" s="402" customFormat="1" x14ac:dyDescent="0.25">
      <c r="A996" s="60"/>
      <c r="J996" s="245"/>
      <c r="K996" s="245"/>
      <c r="L996" s="245"/>
    </row>
    <row r="997" spans="1:12" s="402" customFormat="1" x14ac:dyDescent="0.25">
      <c r="A997" s="60"/>
      <c r="J997" s="245"/>
      <c r="K997" s="245"/>
      <c r="L997" s="245"/>
    </row>
    <row r="998" spans="1:12" s="402" customFormat="1" x14ac:dyDescent="0.25">
      <c r="A998" s="60"/>
      <c r="J998" s="245"/>
      <c r="K998" s="245"/>
      <c r="L998" s="245"/>
    </row>
    <row r="999" spans="1:12" s="402" customFormat="1" x14ac:dyDescent="0.25">
      <c r="A999" s="60"/>
      <c r="J999" s="245"/>
      <c r="K999" s="245"/>
      <c r="L999" s="245"/>
    </row>
    <row r="1000" spans="1:12" s="402" customFormat="1" x14ac:dyDescent="0.25">
      <c r="A1000" s="60"/>
      <c r="J1000" s="245"/>
      <c r="K1000" s="245"/>
      <c r="L1000" s="245"/>
    </row>
    <row r="1001" spans="1:12" s="402" customFormat="1" x14ac:dyDescent="0.25">
      <c r="A1001" s="60"/>
      <c r="J1001" s="245"/>
      <c r="K1001" s="245"/>
      <c r="L1001" s="245"/>
    </row>
    <row r="1002" spans="1:12" s="402" customFormat="1" x14ac:dyDescent="0.25">
      <c r="A1002" s="60"/>
      <c r="J1002" s="245"/>
      <c r="K1002" s="245"/>
      <c r="L1002" s="245"/>
    </row>
    <row r="1003" spans="1:12" s="402" customFormat="1" x14ac:dyDescent="0.25">
      <c r="A1003" s="60"/>
      <c r="J1003" s="245"/>
      <c r="K1003" s="245"/>
      <c r="L1003" s="245"/>
    </row>
    <row r="1004" spans="1:12" s="402" customFormat="1" x14ac:dyDescent="0.25">
      <c r="A1004" s="60"/>
      <c r="J1004" s="245"/>
      <c r="K1004" s="245"/>
      <c r="L1004" s="245"/>
    </row>
    <row r="1005" spans="1:12" s="402" customFormat="1" x14ac:dyDescent="0.25">
      <c r="A1005" s="60"/>
      <c r="J1005" s="245"/>
      <c r="K1005" s="245"/>
      <c r="L1005" s="245"/>
    </row>
    <row r="1006" spans="1:12" s="402" customFormat="1" x14ac:dyDescent="0.25">
      <c r="A1006" s="60"/>
      <c r="J1006" s="245"/>
      <c r="K1006" s="245"/>
      <c r="L1006" s="245"/>
    </row>
    <row r="1007" spans="1:12" s="402" customFormat="1" x14ac:dyDescent="0.25">
      <c r="A1007" s="60"/>
      <c r="J1007" s="245"/>
      <c r="K1007" s="245"/>
      <c r="L1007" s="245"/>
    </row>
    <row r="1008" spans="1:12" s="402" customFormat="1" x14ac:dyDescent="0.25">
      <c r="A1008" s="60"/>
      <c r="J1008" s="245"/>
      <c r="K1008" s="245"/>
      <c r="L1008" s="245"/>
    </row>
    <row r="1009" spans="1:12" s="402" customFormat="1" x14ac:dyDescent="0.25">
      <c r="A1009" s="60"/>
      <c r="J1009" s="245"/>
      <c r="K1009" s="245"/>
      <c r="L1009" s="245"/>
    </row>
    <row r="1010" spans="1:12" s="402" customFormat="1" x14ac:dyDescent="0.25">
      <c r="A1010" s="60"/>
      <c r="J1010" s="245"/>
      <c r="K1010" s="245"/>
      <c r="L1010" s="245"/>
    </row>
    <row r="1011" spans="1:12" s="402" customFormat="1" x14ac:dyDescent="0.25">
      <c r="A1011" s="60"/>
      <c r="J1011" s="245"/>
      <c r="K1011" s="245"/>
      <c r="L1011" s="245"/>
    </row>
    <row r="1012" spans="1:12" s="402" customFormat="1" x14ac:dyDescent="0.25">
      <c r="A1012" s="60"/>
      <c r="J1012" s="245"/>
      <c r="K1012" s="245"/>
      <c r="L1012" s="245"/>
    </row>
    <row r="1013" spans="1:12" s="402" customFormat="1" x14ac:dyDescent="0.25">
      <c r="A1013" s="60"/>
      <c r="J1013" s="245"/>
      <c r="K1013" s="245"/>
      <c r="L1013" s="245"/>
    </row>
    <row r="1014" spans="1:12" s="402" customFormat="1" x14ac:dyDescent="0.25">
      <c r="A1014" s="60"/>
      <c r="J1014" s="245"/>
      <c r="K1014" s="245"/>
      <c r="L1014" s="245"/>
    </row>
    <row r="1015" spans="1:12" s="402" customFormat="1" x14ac:dyDescent="0.25">
      <c r="A1015" s="60"/>
      <c r="J1015" s="245"/>
      <c r="K1015" s="245"/>
      <c r="L1015" s="245"/>
    </row>
    <row r="1016" spans="1:12" s="402" customFormat="1" x14ac:dyDescent="0.25">
      <c r="A1016" s="60"/>
      <c r="J1016" s="245"/>
      <c r="K1016" s="245"/>
      <c r="L1016" s="245"/>
    </row>
    <row r="1017" spans="1:12" s="402" customFormat="1" x14ac:dyDescent="0.25">
      <c r="A1017" s="60"/>
      <c r="J1017" s="245"/>
      <c r="K1017" s="245"/>
      <c r="L1017" s="245"/>
    </row>
    <row r="1018" spans="1:12" s="402" customFormat="1" x14ac:dyDescent="0.25">
      <c r="A1018" s="60"/>
      <c r="J1018" s="245"/>
      <c r="K1018" s="245"/>
      <c r="L1018" s="245"/>
    </row>
    <row r="1019" spans="1:12" s="402" customFormat="1" x14ac:dyDescent="0.25">
      <c r="A1019" s="60"/>
      <c r="J1019" s="245"/>
      <c r="K1019" s="245"/>
      <c r="L1019" s="245"/>
    </row>
    <row r="1020" spans="1:12" s="402" customFormat="1" x14ac:dyDescent="0.25">
      <c r="A1020" s="60"/>
      <c r="J1020" s="245"/>
      <c r="K1020" s="245"/>
      <c r="L1020" s="245"/>
    </row>
    <row r="1021" spans="1:12" s="402" customFormat="1" x14ac:dyDescent="0.25">
      <c r="A1021" s="60"/>
      <c r="J1021" s="245"/>
      <c r="K1021" s="245"/>
      <c r="L1021" s="245"/>
    </row>
    <row r="1022" spans="1:12" s="402" customFormat="1" x14ac:dyDescent="0.25">
      <c r="A1022" s="60"/>
      <c r="J1022" s="245"/>
      <c r="K1022" s="245"/>
      <c r="L1022" s="245"/>
    </row>
    <row r="1023" spans="1:12" s="402" customFormat="1" x14ac:dyDescent="0.25">
      <c r="A1023" s="60"/>
      <c r="J1023" s="245"/>
      <c r="K1023" s="245"/>
      <c r="L1023" s="245"/>
    </row>
    <row r="1024" spans="1:12" s="402" customFormat="1" x14ac:dyDescent="0.25">
      <c r="A1024" s="60"/>
      <c r="J1024" s="245"/>
      <c r="K1024" s="245"/>
      <c r="L1024" s="245"/>
    </row>
    <row r="1025" spans="1:12" s="402" customFormat="1" x14ac:dyDescent="0.25">
      <c r="A1025" s="60"/>
      <c r="J1025" s="245"/>
      <c r="K1025" s="245"/>
      <c r="L1025" s="245"/>
    </row>
    <row r="1026" spans="1:12" s="402" customFormat="1" x14ac:dyDescent="0.25">
      <c r="A1026" s="60"/>
      <c r="J1026" s="245"/>
      <c r="K1026" s="245"/>
      <c r="L1026" s="245"/>
    </row>
    <row r="1027" spans="1:12" s="402" customFormat="1" x14ac:dyDescent="0.25">
      <c r="A1027" s="60"/>
      <c r="J1027" s="245"/>
      <c r="K1027" s="245"/>
      <c r="L1027" s="245"/>
    </row>
    <row r="1028" spans="1:12" s="402" customFormat="1" x14ac:dyDescent="0.25">
      <c r="A1028" s="60"/>
      <c r="J1028" s="245"/>
      <c r="K1028" s="245"/>
      <c r="L1028" s="245"/>
    </row>
    <row r="1029" spans="1:12" s="402" customFormat="1" x14ac:dyDescent="0.25">
      <c r="A1029" s="60"/>
      <c r="J1029" s="245"/>
      <c r="K1029" s="245"/>
      <c r="L1029" s="245"/>
    </row>
    <row r="1030" spans="1:12" s="402" customFormat="1" x14ac:dyDescent="0.25">
      <c r="A1030" s="60"/>
      <c r="J1030" s="245"/>
      <c r="K1030" s="245"/>
      <c r="L1030" s="245"/>
    </row>
    <row r="1031" spans="1:12" s="402" customFormat="1" x14ac:dyDescent="0.25">
      <c r="A1031" s="60"/>
      <c r="J1031" s="245"/>
      <c r="K1031" s="245"/>
      <c r="L1031" s="245"/>
    </row>
    <row r="1032" spans="1:12" s="402" customFormat="1" x14ac:dyDescent="0.25">
      <c r="A1032" s="60"/>
      <c r="J1032" s="245"/>
      <c r="K1032" s="245"/>
      <c r="L1032" s="245"/>
    </row>
    <row r="1033" spans="1:12" s="402" customFormat="1" x14ac:dyDescent="0.25">
      <c r="A1033" s="60"/>
      <c r="J1033" s="245"/>
      <c r="K1033" s="245"/>
      <c r="L1033" s="245"/>
    </row>
    <row r="1034" spans="1:12" s="402" customFormat="1" x14ac:dyDescent="0.25">
      <c r="A1034" s="60"/>
      <c r="J1034" s="245"/>
      <c r="K1034" s="245"/>
      <c r="L1034" s="245"/>
    </row>
    <row r="1035" spans="1:12" s="402" customFormat="1" x14ac:dyDescent="0.25">
      <c r="A1035" s="60"/>
      <c r="J1035" s="245"/>
      <c r="K1035" s="245"/>
      <c r="L1035" s="245"/>
    </row>
    <row r="1036" spans="1:12" s="402" customFormat="1" x14ac:dyDescent="0.25">
      <c r="A1036" s="60"/>
      <c r="J1036" s="245"/>
      <c r="K1036" s="245"/>
      <c r="L1036" s="245"/>
    </row>
    <row r="1037" spans="1:12" s="402" customFormat="1" x14ac:dyDescent="0.25">
      <c r="A1037" s="60"/>
      <c r="J1037" s="245"/>
      <c r="K1037" s="245"/>
      <c r="L1037" s="245"/>
    </row>
    <row r="1038" spans="1:12" s="402" customFormat="1" x14ac:dyDescent="0.25">
      <c r="A1038" s="60"/>
      <c r="J1038" s="245"/>
      <c r="K1038" s="245"/>
      <c r="L1038" s="245"/>
    </row>
    <row r="1039" spans="1:12" s="402" customFormat="1" x14ac:dyDescent="0.25">
      <c r="A1039" s="60"/>
      <c r="J1039" s="245"/>
      <c r="K1039" s="245"/>
      <c r="L1039" s="245"/>
    </row>
    <row r="1040" spans="1:12" s="402" customFormat="1" x14ac:dyDescent="0.25">
      <c r="A1040" s="60"/>
      <c r="J1040" s="245"/>
      <c r="K1040" s="245"/>
      <c r="L1040" s="245"/>
    </row>
    <row r="1041" spans="1:12" s="402" customFormat="1" x14ac:dyDescent="0.25">
      <c r="A1041" s="60"/>
      <c r="J1041" s="245"/>
      <c r="K1041" s="245"/>
      <c r="L1041" s="245"/>
    </row>
    <row r="1042" spans="1:12" s="402" customFormat="1" x14ac:dyDescent="0.25">
      <c r="A1042" s="60"/>
      <c r="J1042" s="245"/>
      <c r="K1042" s="245"/>
      <c r="L1042" s="245"/>
    </row>
    <row r="1043" spans="1:12" s="402" customFormat="1" x14ac:dyDescent="0.25">
      <c r="A1043" s="60"/>
      <c r="J1043" s="245"/>
      <c r="K1043" s="245"/>
      <c r="L1043" s="245"/>
    </row>
    <row r="1044" spans="1:12" s="402" customFormat="1" x14ac:dyDescent="0.25">
      <c r="A1044" s="60"/>
      <c r="J1044" s="245"/>
      <c r="K1044" s="245"/>
      <c r="L1044" s="245"/>
    </row>
    <row r="1045" spans="1:12" s="402" customFormat="1" x14ac:dyDescent="0.25">
      <c r="A1045" s="60"/>
      <c r="J1045" s="245"/>
      <c r="K1045" s="245"/>
      <c r="L1045" s="245"/>
    </row>
    <row r="1046" spans="1:12" s="402" customFormat="1" x14ac:dyDescent="0.25">
      <c r="A1046" s="60"/>
      <c r="J1046" s="245"/>
      <c r="K1046" s="245"/>
      <c r="L1046" s="245"/>
    </row>
    <row r="1047" spans="1:12" s="402" customFormat="1" x14ac:dyDescent="0.25">
      <c r="A1047" s="60"/>
      <c r="J1047" s="245"/>
      <c r="K1047" s="245"/>
      <c r="L1047" s="245"/>
    </row>
    <row r="1048" spans="1:12" s="402" customFormat="1" x14ac:dyDescent="0.25">
      <c r="A1048" s="60"/>
      <c r="J1048" s="245"/>
      <c r="K1048" s="245"/>
      <c r="L1048" s="245"/>
    </row>
    <row r="1049" spans="1:12" s="402" customFormat="1" x14ac:dyDescent="0.25">
      <c r="A1049" s="60"/>
      <c r="J1049" s="245"/>
      <c r="K1049" s="245"/>
      <c r="L1049" s="245"/>
    </row>
    <row r="1050" spans="1:12" s="402" customFormat="1" x14ac:dyDescent="0.25">
      <c r="A1050" s="60"/>
      <c r="J1050" s="245"/>
      <c r="K1050" s="245"/>
      <c r="L1050" s="245"/>
    </row>
    <row r="1051" spans="1:12" s="402" customFormat="1" x14ac:dyDescent="0.25">
      <c r="A1051" s="60"/>
      <c r="J1051" s="245"/>
      <c r="K1051" s="245"/>
      <c r="L1051" s="245"/>
    </row>
    <row r="1052" spans="1:12" s="402" customFormat="1" x14ac:dyDescent="0.25">
      <c r="A1052" s="60"/>
      <c r="J1052" s="245"/>
      <c r="K1052" s="245"/>
      <c r="L1052" s="245"/>
    </row>
    <row r="1053" spans="1:12" s="402" customFormat="1" x14ac:dyDescent="0.25">
      <c r="A1053" s="60"/>
      <c r="J1053" s="245"/>
      <c r="K1053" s="245"/>
      <c r="L1053" s="245"/>
    </row>
    <row r="1054" spans="1:12" s="402" customFormat="1" x14ac:dyDescent="0.25">
      <c r="A1054" s="60"/>
      <c r="J1054" s="245"/>
      <c r="K1054" s="245"/>
      <c r="L1054" s="245"/>
    </row>
    <row r="1055" spans="1:12" s="402" customFormat="1" x14ac:dyDescent="0.25">
      <c r="A1055" s="60"/>
      <c r="J1055" s="245"/>
      <c r="K1055" s="245"/>
      <c r="L1055" s="245"/>
    </row>
    <row r="1056" spans="1:12" s="402" customFormat="1" x14ac:dyDescent="0.25">
      <c r="A1056" s="60"/>
      <c r="J1056" s="245"/>
      <c r="K1056" s="245"/>
      <c r="L1056" s="245"/>
    </row>
    <row r="1057" spans="1:12" s="402" customFormat="1" x14ac:dyDescent="0.25">
      <c r="A1057" s="60"/>
      <c r="J1057" s="245"/>
      <c r="K1057" s="245"/>
      <c r="L1057" s="245"/>
    </row>
    <row r="1058" spans="1:12" s="402" customFormat="1" x14ac:dyDescent="0.25">
      <c r="A1058" s="60"/>
      <c r="J1058" s="245"/>
      <c r="K1058" s="245"/>
      <c r="L1058" s="245"/>
    </row>
    <row r="1059" spans="1:12" s="402" customFormat="1" x14ac:dyDescent="0.25">
      <c r="A1059" s="60"/>
      <c r="J1059" s="245"/>
      <c r="K1059" s="245"/>
      <c r="L1059" s="245"/>
    </row>
    <row r="1060" spans="1:12" s="402" customFormat="1" x14ac:dyDescent="0.25">
      <c r="A1060" s="60"/>
      <c r="J1060" s="245"/>
      <c r="K1060" s="245"/>
      <c r="L1060" s="245"/>
    </row>
    <row r="1061" spans="1:12" s="402" customFormat="1" x14ac:dyDescent="0.25">
      <c r="A1061" s="60"/>
      <c r="J1061" s="245"/>
      <c r="K1061" s="245"/>
      <c r="L1061" s="245"/>
    </row>
    <row r="1062" spans="1:12" s="402" customFormat="1" x14ac:dyDescent="0.25">
      <c r="A1062" s="60"/>
      <c r="J1062" s="245"/>
      <c r="K1062" s="245"/>
      <c r="L1062" s="245"/>
    </row>
    <row r="1063" spans="1:12" s="402" customFormat="1" x14ac:dyDescent="0.25">
      <c r="A1063" s="60"/>
      <c r="J1063" s="245"/>
      <c r="K1063" s="245"/>
      <c r="L1063" s="245"/>
    </row>
    <row r="1064" spans="1:12" s="402" customFormat="1" x14ac:dyDescent="0.25">
      <c r="A1064" s="60"/>
      <c r="J1064" s="245"/>
      <c r="K1064" s="245"/>
      <c r="L1064" s="245"/>
    </row>
    <row r="1065" spans="1:12" s="402" customFormat="1" x14ac:dyDescent="0.25">
      <c r="A1065" s="60"/>
      <c r="J1065" s="245"/>
      <c r="K1065" s="245"/>
      <c r="L1065" s="245"/>
    </row>
    <row r="1066" spans="1:12" s="402" customFormat="1" x14ac:dyDescent="0.25">
      <c r="A1066" s="60"/>
      <c r="J1066" s="245"/>
      <c r="K1066" s="245"/>
      <c r="L1066" s="245"/>
    </row>
    <row r="1067" spans="1:12" s="402" customFormat="1" x14ac:dyDescent="0.25">
      <c r="A1067" s="60"/>
      <c r="J1067" s="245"/>
      <c r="K1067" s="245"/>
      <c r="L1067" s="245"/>
    </row>
    <row r="1068" spans="1:12" s="402" customFormat="1" x14ac:dyDescent="0.25">
      <c r="A1068" s="60"/>
      <c r="J1068" s="245"/>
      <c r="K1068" s="245"/>
      <c r="L1068" s="245"/>
    </row>
    <row r="1069" spans="1:12" s="402" customFormat="1" x14ac:dyDescent="0.25">
      <c r="A1069" s="60"/>
      <c r="J1069" s="245"/>
      <c r="K1069" s="245"/>
      <c r="L1069" s="245"/>
    </row>
    <row r="1070" spans="1:12" s="402" customFormat="1" x14ac:dyDescent="0.25">
      <c r="A1070" s="60"/>
      <c r="J1070" s="245"/>
      <c r="K1070" s="245"/>
      <c r="L1070" s="245"/>
    </row>
    <row r="1071" spans="1:12" s="402" customFormat="1" x14ac:dyDescent="0.25">
      <c r="A1071" s="60"/>
      <c r="J1071" s="245"/>
      <c r="K1071" s="245"/>
      <c r="L1071" s="245"/>
    </row>
    <row r="1072" spans="1:12" s="402" customFormat="1" x14ac:dyDescent="0.25">
      <c r="A1072" s="60"/>
      <c r="J1072" s="245"/>
      <c r="K1072" s="245"/>
      <c r="L1072" s="245"/>
    </row>
    <row r="1073" spans="1:12" s="402" customFormat="1" x14ac:dyDescent="0.25">
      <c r="A1073" s="60"/>
      <c r="J1073" s="245"/>
      <c r="K1073" s="245"/>
      <c r="L1073" s="245"/>
    </row>
    <row r="1074" spans="1:12" s="402" customFormat="1" x14ac:dyDescent="0.25">
      <c r="A1074" s="60"/>
      <c r="J1074" s="245"/>
      <c r="K1074" s="245"/>
      <c r="L1074" s="245"/>
    </row>
    <row r="1075" spans="1:12" s="402" customFormat="1" x14ac:dyDescent="0.25">
      <c r="A1075" s="60"/>
      <c r="J1075" s="245"/>
      <c r="K1075" s="245"/>
      <c r="L1075" s="245"/>
    </row>
    <row r="1076" spans="1:12" s="402" customFormat="1" x14ac:dyDescent="0.25">
      <c r="A1076" s="60"/>
      <c r="J1076" s="245"/>
      <c r="K1076" s="245"/>
      <c r="L1076" s="245"/>
    </row>
    <row r="1077" spans="1:12" s="402" customFormat="1" x14ac:dyDescent="0.25">
      <c r="A1077" s="60"/>
      <c r="J1077" s="245"/>
      <c r="K1077" s="245"/>
      <c r="L1077" s="245"/>
    </row>
    <row r="1078" spans="1:12" s="402" customFormat="1" x14ac:dyDescent="0.25">
      <c r="A1078" s="60"/>
      <c r="J1078" s="245"/>
      <c r="K1078" s="245"/>
      <c r="L1078" s="245"/>
    </row>
    <row r="1079" spans="1:12" s="402" customFormat="1" x14ac:dyDescent="0.25">
      <c r="A1079" s="60"/>
      <c r="J1079" s="245"/>
      <c r="K1079" s="245"/>
      <c r="L1079" s="245"/>
    </row>
    <row r="1080" spans="1:12" s="402" customFormat="1" x14ac:dyDescent="0.25">
      <c r="A1080" s="60"/>
      <c r="J1080" s="245"/>
      <c r="K1080" s="245"/>
      <c r="L1080" s="245"/>
    </row>
    <row r="1081" spans="1:12" s="402" customFormat="1" x14ac:dyDescent="0.25">
      <c r="A1081" s="60"/>
      <c r="J1081" s="245"/>
      <c r="K1081" s="245"/>
      <c r="L1081" s="245"/>
    </row>
    <row r="1082" spans="1:12" s="402" customFormat="1" x14ac:dyDescent="0.25">
      <c r="A1082" s="60"/>
      <c r="J1082" s="245"/>
      <c r="K1082" s="245"/>
      <c r="L1082" s="245"/>
    </row>
    <row r="1083" spans="1:12" s="402" customFormat="1" x14ac:dyDescent="0.25">
      <c r="A1083" s="60"/>
      <c r="J1083" s="245"/>
      <c r="K1083" s="245"/>
      <c r="L1083" s="245"/>
    </row>
    <row r="1084" spans="1:12" s="402" customFormat="1" x14ac:dyDescent="0.25">
      <c r="A1084" s="60"/>
      <c r="J1084" s="245"/>
      <c r="K1084" s="245"/>
      <c r="L1084" s="245"/>
    </row>
    <row r="1085" spans="1:12" s="402" customFormat="1" x14ac:dyDescent="0.25">
      <c r="A1085" s="60"/>
      <c r="J1085" s="245"/>
      <c r="K1085" s="245"/>
      <c r="L1085" s="245"/>
    </row>
    <row r="1086" spans="1:12" s="402" customFormat="1" x14ac:dyDescent="0.25">
      <c r="A1086" s="60"/>
      <c r="J1086" s="245"/>
      <c r="K1086" s="245"/>
      <c r="L1086" s="245"/>
    </row>
    <row r="1087" spans="1:12" s="402" customFormat="1" x14ac:dyDescent="0.25">
      <c r="A1087" s="60"/>
      <c r="J1087" s="245"/>
      <c r="K1087" s="245"/>
      <c r="L1087" s="245"/>
    </row>
    <row r="1088" spans="1:12" s="402" customFormat="1" x14ac:dyDescent="0.25">
      <c r="A1088" s="60"/>
      <c r="J1088" s="245"/>
      <c r="K1088" s="245"/>
      <c r="L1088" s="245"/>
    </row>
    <row r="1089" spans="1:12" s="402" customFormat="1" x14ac:dyDescent="0.25">
      <c r="A1089" s="60"/>
      <c r="J1089" s="245"/>
      <c r="K1089" s="245"/>
      <c r="L1089" s="245"/>
    </row>
    <row r="1090" spans="1:12" s="402" customFormat="1" x14ac:dyDescent="0.25">
      <c r="A1090" s="60"/>
      <c r="J1090" s="245"/>
      <c r="K1090" s="245"/>
      <c r="L1090" s="245"/>
    </row>
    <row r="1091" spans="1:12" s="402" customFormat="1" x14ac:dyDescent="0.25">
      <c r="A1091" s="60"/>
      <c r="J1091" s="245"/>
      <c r="K1091" s="245"/>
      <c r="L1091" s="245"/>
    </row>
    <row r="1092" spans="1:12" s="402" customFormat="1" x14ac:dyDescent="0.25">
      <c r="A1092" s="60"/>
      <c r="J1092" s="245"/>
      <c r="K1092" s="245"/>
      <c r="L1092" s="245"/>
    </row>
    <row r="1093" spans="1:12" s="402" customFormat="1" x14ac:dyDescent="0.25">
      <c r="A1093" s="60"/>
      <c r="J1093" s="245"/>
      <c r="K1093" s="245"/>
      <c r="L1093" s="245"/>
    </row>
    <row r="1094" spans="1:12" s="402" customFormat="1" x14ac:dyDescent="0.25">
      <c r="A1094" s="60"/>
      <c r="J1094" s="245"/>
      <c r="K1094" s="245"/>
      <c r="L1094" s="245"/>
    </row>
    <row r="1095" spans="1:12" s="402" customFormat="1" x14ac:dyDescent="0.25">
      <c r="A1095" s="60"/>
      <c r="J1095" s="245"/>
      <c r="K1095" s="245"/>
      <c r="L1095" s="245"/>
    </row>
    <row r="1096" spans="1:12" s="402" customFormat="1" x14ac:dyDescent="0.25">
      <c r="A1096" s="60"/>
      <c r="J1096" s="245"/>
      <c r="K1096" s="245"/>
      <c r="L1096" s="245"/>
    </row>
    <row r="1097" spans="1:12" s="402" customFormat="1" x14ac:dyDescent="0.25">
      <c r="A1097" s="60"/>
      <c r="J1097" s="245"/>
      <c r="K1097" s="245"/>
      <c r="L1097" s="245"/>
    </row>
    <row r="1098" spans="1:12" s="402" customFormat="1" x14ac:dyDescent="0.25">
      <c r="A1098" s="60"/>
      <c r="J1098" s="245"/>
      <c r="K1098" s="245"/>
      <c r="L1098" s="245"/>
    </row>
    <row r="1099" spans="1:12" s="402" customFormat="1" x14ac:dyDescent="0.25">
      <c r="A1099" s="60"/>
      <c r="J1099" s="245"/>
      <c r="K1099" s="245"/>
      <c r="L1099" s="245"/>
    </row>
    <row r="1100" spans="1:12" s="402" customFormat="1" x14ac:dyDescent="0.25">
      <c r="A1100" s="60"/>
      <c r="J1100" s="245"/>
      <c r="K1100" s="245"/>
      <c r="L1100" s="245"/>
    </row>
    <row r="1101" spans="1:12" s="402" customFormat="1" x14ac:dyDescent="0.25">
      <c r="A1101" s="60"/>
      <c r="J1101" s="245"/>
      <c r="K1101" s="245"/>
      <c r="L1101" s="245"/>
    </row>
    <row r="1102" spans="1:12" s="402" customFormat="1" x14ac:dyDescent="0.25">
      <c r="A1102" s="60"/>
      <c r="J1102" s="245"/>
      <c r="K1102" s="245"/>
      <c r="L1102" s="245"/>
    </row>
    <row r="1103" spans="1:12" s="402" customFormat="1" x14ac:dyDescent="0.25">
      <c r="A1103" s="60"/>
      <c r="J1103" s="245"/>
      <c r="K1103" s="245"/>
      <c r="L1103" s="245"/>
    </row>
    <row r="1104" spans="1:12" s="402" customFormat="1" x14ac:dyDescent="0.25">
      <c r="A1104" s="60"/>
      <c r="J1104" s="245"/>
      <c r="K1104" s="245"/>
      <c r="L1104" s="245"/>
    </row>
    <row r="1105" spans="1:12" s="402" customFormat="1" x14ac:dyDescent="0.25">
      <c r="A1105" s="60"/>
      <c r="J1105" s="245"/>
      <c r="K1105" s="245"/>
      <c r="L1105" s="245"/>
    </row>
    <row r="1106" spans="1:12" s="402" customFormat="1" x14ac:dyDescent="0.25">
      <c r="A1106" s="60"/>
      <c r="J1106" s="245"/>
      <c r="K1106" s="245"/>
      <c r="L1106" s="245"/>
    </row>
    <row r="1107" spans="1:12" s="402" customFormat="1" x14ac:dyDescent="0.25">
      <c r="A1107" s="60"/>
      <c r="J1107" s="245"/>
      <c r="K1107" s="245"/>
      <c r="L1107" s="245"/>
    </row>
    <row r="1108" spans="1:12" s="402" customFormat="1" x14ac:dyDescent="0.25">
      <c r="A1108" s="60"/>
      <c r="J1108" s="245"/>
      <c r="K1108" s="245"/>
      <c r="L1108" s="245"/>
    </row>
    <row r="1109" spans="1:12" s="402" customFormat="1" x14ac:dyDescent="0.25">
      <c r="A1109" s="60"/>
      <c r="J1109" s="245"/>
      <c r="K1109" s="245"/>
      <c r="L1109" s="245"/>
    </row>
    <row r="1110" spans="1:12" s="402" customFormat="1" x14ac:dyDescent="0.25">
      <c r="A1110" s="60"/>
      <c r="J1110" s="245"/>
      <c r="K1110" s="245"/>
      <c r="L1110" s="245"/>
    </row>
    <row r="1111" spans="1:12" s="402" customFormat="1" x14ac:dyDescent="0.25">
      <c r="A1111" s="60"/>
      <c r="J1111" s="245"/>
      <c r="K1111" s="245"/>
      <c r="L1111" s="245"/>
    </row>
    <row r="1112" spans="1:12" s="402" customFormat="1" x14ac:dyDescent="0.25">
      <c r="A1112" s="60"/>
      <c r="J1112" s="245"/>
      <c r="K1112" s="245"/>
      <c r="L1112" s="245"/>
    </row>
    <row r="1113" spans="1:12" s="402" customFormat="1" x14ac:dyDescent="0.25">
      <c r="A1113" s="60"/>
      <c r="J1113" s="245"/>
      <c r="K1113" s="245"/>
      <c r="L1113" s="245"/>
    </row>
    <row r="1114" spans="1:12" s="402" customFormat="1" x14ac:dyDescent="0.25">
      <c r="A1114" s="60"/>
      <c r="J1114" s="245"/>
      <c r="K1114" s="245"/>
      <c r="L1114" s="245"/>
    </row>
    <row r="1115" spans="1:12" s="402" customFormat="1" x14ac:dyDescent="0.25">
      <c r="A1115" s="60"/>
      <c r="J1115" s="245"/>
      <c r="K1115" s="245"/>
      <c r="L1115" s="245"/>
    </row>
    <row r="1116" spans="1:12" s="402" customFormat="1" x14ac:dyDescent="0.25">
      <c r="A1116" s="60"/>
      <c r="J1116" s="245"/>
      <c r="K1116" s="245"/>
      <c r="L1116" s="245"/>
    </row>
    <row r="1117" spans="1:12" s="402" customFormat="1" x14ac:dyDescent="0.25">
      <c r="A1117" s="60"/>
      <c r="J1117" s="245"/>
      <c r="K1117" s="245"/>
      <c r="L1117" s="245"/>
    </row>
    <row r="1118" spans="1:12" s="402" customFormat="1" x14ac:dyDescent="0.25">
      <c r="A1118" s="60"/>
      <c r="J1118" s="245"/>
      <c r="K1118" s="245"/>
      <c r="L1118" s="245"/>
    </row>
    <row r="1119" spans="1:12" s="402" customFormat="1" x14ac:dyDescent="0.25">
      <c r="A1119" s="60"/>
      <c r="J1119" s="245"/>
      <c r="K1119" s="245"/>
      <c r="L1119" s="245"/>
    </row>
    <row r="1120" spans="1:12" s="402" customFormat="1" x14ac:dyDescent="0.25">
      <c r="A1120" s="60"/>
      <c r="J1120" s="245"/>
      <c r="K1120" s="245"/>
      <c r="L1120" s="245"/>
    </row>
    <row r="1121" spans="1:12" s="402" customFormat="1" x14ac:dyDescent="0.25">
      <c r="A1121" s="60"/>
      <c r="J1121" s="245"/>
      <c r="K1121" s="245"/>
      <c r="L1121" s="245"/>
    </row>
    <row r="1122" spans="1:12" s="402" customFormat="1" x14ac:dyDescent="0.25">
      <c r="A1122" s="60"/>
      <c r="J1122" s="245"/>
      <c r="K1122" s="245"/>
      <c r="L1122" s="245"/>
    </row>
    <row r="1123" spans="1:12" s="402" customFormat="1" x14ac:dyDescent="0.25">
      <c r="A1123" s="60"/>
      <c r="J1123" s="245"/>
      <c r="K1123" s="245"/>
      <c r="L1123" s="245"/>
    </row>
    <row r="1124" spans="1:12" s="402" customFormat="1" x14ac:dyDescent="0.25">
      <c r="A1124" s="60"/>
      <c r="J1124" s="245"/>
      <c r="K1124" s="245"/>
      <c r="L1124" s="245"/>
    </row>
    <row r="1125" spans="1:12" s="402" customFormat="1" x14ac:dyDescent="0.25">
      <c r="A1125" s="60"/>
      <c r="J1125" s="245"/>
      <c r="K1125" s="245"/>
      <c r="L1125" s="245"/>
    </row>
    <row r="1126" spans="1:12" s="402" customFormat="1" x14ac:dyDescent="0.25">
      <c r="A1126" s="60"/>
      <c r="J1126" s="245"/>
      <c r="K1126" s="245"/>
      <c r="L1126" s="245"/>
    </row>
    <row r="1127" spans="1:12" s="402" customFormat="1" x14ac:dyDescent="0.25">
      <c r="A1127" s="60"/>
      <c r="J1127" s="245"/>
      <c r="K1127" s="245"/>
      <c r="L1127" s="245"/>
    </row>
    <row r="1128" spans="1:12" s="402" customFormat="1" x14ac:dyDescent="0.25">
      <c r="A1128" s="60"/>
      <c r="J1128" s="245"/>
      <c r="K1128" s="245"/>
      <c r="L1128" s="245"/>
    </row>
    <row r="1129" spans="1:12" s="402" customFormat="1" x14ac:dyDescent="0.25">
      <c r="A1129" s="60"/>
      <c r="J1129" s="245"/>
      <c r="K1129" s="245"/>
      <c r="L1129" s="245"/>
    </row>
    <row r="1130" spans="1:12" s="402" customFormat="1" x14ac:dyDescent="0.25">
      <c r="A1130" s="60"/>
      <c r="J1130" s="245"/>
      <c r="K1130" s="245"/>
      <c r="L1130" s="245"/>
    </row>
    <row r="1131" spans="1:12" s="402" customFormat="1" x14ac:dyDescent="0.25">
      <c r="A1131" s="60"/>
      <c r="J1131" s="245"/>
      <c r="K1131" s="245"/>
      <c r="L1131" s="245"/>
    </row>
    <row r="1132" spans="1:12" s="402" customFormat="1" x14ac:dyDescent="0.25">
      <c r="A1132" s="60"/>
      <c r="J1132" s="245"/>
      <c r="K1132" s="245"/>
      <c r="L1132" s="245"/>
    </row>
    <row r="1133" spans="1:12" s="402" customFormat="1" x14ac:dyDescent="0.25">
      <c r="A1133" s="60"/>
      <c r="J1133" s="245"/>
      <c r="K1133" s="245"/>
      <c r="L1133" s="245"/>
    </row>
    <row r="1134" spans="1:12" s="402" customFormat="1" x14ac:dyDescent="0.25">
      <c r="A1134" s="60"/>
      <c r="J1134" s="245"/>
      <c r="K1134" s="245"/>
      <c r="L1134" s="245"/>
    </row>
    <row r="1135" spans="1:12" s="402" customFormat="1" x14ac:dyDescent="0.25">
      <c r="A1135" s="60"/>
      <c r="J1135" s="245"/>
      <c r="K1135" s="245"/>
      <c r="L1135" s="245"/>
    </row>
    <row r="1136" spans="1:12" s="402" customFormat="1" x14ac:dyDescent="0.25">
      <c r="A1136" s="60"/>
      <c r="J1136" s="245"/>
      <c r="K1136" s="245"/>
      <c r="L1136" s="245"/>
    </row>
    <row r="1137" spans="1:12" s="402" customFormat="1" x14ac:dyDescent="0.25">
      <c r="A1137" s="60"/>
      <c r="J1137" s="245"/>
      <c r="K1137" s="245"/>
      <c r="L1137" s="245"/>
    </row>
    <row r="1138" spans="1:12" s="402" customFormat="1" x14ac:dyDescent="0.25">
      <c r="A1138" s="60"/>
      <c r="J1138" s="245"/>
      <c r="K1138" s="245"/>
      <c r="L1138" s="245"/>
    </row>
    <row r="1139" spans="1:12" s="402" customFormat="1" x14ac:dyDescent="0.25">
      <c r="A1139" s="60"/>
      <c r="J1139" s="245"/>
      <c r="K1139" s="245"/>
      <c r="L1139" s="245"/>
    </row>
    <row r="1140" spans="1:12" s="402" customFormat="1" x14ac:dyDescent="0.25">
      <c r="A1140" s="60"/>
      <c r="J1140" s="245"/>
      <c r="K1140" s="245"/>
      <c r="L1140" s="245"/>
    </row>
    <row r="1141" spans="1:12" s="402" customFormat="1" x14ac:dyDescent="0.25">
      <c r="A1141" s="60"/>
      <c r="J1141" s="245"/>
      <c r="K1141" s="245"/>
      <c r="L1141" s="245"/>
    </row>
    <row r="1142" spans="1:12" s="402" customFormat="1" x14ac:dyDescent="0.25">
      <c r="A1142" s="60"/>
      <c r="J1142" s="245"/>
      <c r="K1142" s="245"/>
      <c r="L1142" s="245"/>
    </row>
    <row r="1143" spans="1:12" s="402" customFormat="1" x14ac:dyDescent="0.25">
      <c r="A1143" s="60"/>
      <c r="J1143" s="245"/>
      <c r="K1143" s="245"/>
      <c r="L1143" s="245"/>
    </row>
    <row r="1144" spans="1:12" s="402" customFormat="1" x14ac:dyDescent="0.25">
      <c r="A1144" s="60"/>
      <c r="J1144" s="245"/>
      <c r="K1144" s="245"/>
      <c r="L1144" s="245"/>
    </row>
    <row r="1145" spans="1:12" s="402" customFormat="1" x14ac:dyDescent="0.25">
      <c r="A1145" s="60"/>
      <c r="J1145" s="245"/>
      <c r="K1145" s="245"/>
      <c r="L1145" s="245"/>
    </row>
    <row r="1146" spans="1:12" s="402" customFormat="1" x14ac:dyDescent="0.25">
      <c r="A1146" s="60"/>
      <c r="J1146" s="245"/>
      <c r="K1146" s="245"/>
      <c r="L1146" s="245"/>
    </row>
    <row r="1147" spans="1:12" s="402" customFormat="1" x14ac:dyDescent="0.25">
      <c r="A1147" s="60"/>
      <c r="J1147" s="245"/>
      <c r="K1147" s="245"/>
      <c r="L1147" s="245"/>
    </row>
    <row r="1148" spans="1:12" s="402" customFormat="1" x14ac:dyDescent="0.25">
      <c r="A1148" s="60"/>
      <c r="J1148" s="245"/>
      <c r="K1148" s="245"/>
      <c r="L1148" s="245"/>
    </row>
    <row r="1149" spans="1:12" s="402" customFormat="1" x14ac:dyDescent="0.25">
      <c r="A1149" s="60"/>
      <c r="J1149" s="245"/>
      <c r="K1149" s="245"/>
      <c r="L1149" s="245"/>
    </row>
    <row r="1150" spans="1:12" s="402" customFormat="1" x14ac:dyDescent="0.25">
      <c r="A1150" s="60"/>
      <c r="J1150" s="245"/>
      <c r="K1150" s="245"/>
      <c r="L1150" s="245"/>
    </row>
    <row r="1151" spans="1:12" s="402" customFormat="1" x14ac:dyDescent="0.25">
      <c r="A1151" s="60"/>
      <c r="J1151" s="245"/>
      <c r="K1151" s="245"/>
      <c r="L1151" s="245"/>
    </row>
    <row r="1152" spans="1:12" s="402" customFormat="1" x14ac:dyDescent="0.25">
      <c r="A1152" s="60"/>
      <c r="J1152" s="245"/>
      <c r="K1152" s="245"/>
      <c r="L1152" s="245"/>
    </row>
    <row r="1153" spans="1:12" s="402" customFormat="1" x14ac:dyDescent="0.25">
      <c r="A1153" s="60"/>
      <c r="J1153" s="245"/>
      <c r="K1153" s="245"/>
      <c r="L1153" s="245"/>
    </row>
    <row r="1154" spans="1:12" s="402" customFormat="1" x14ac:dyDescent="0.25">
      <c r="A1154" s="60"/>
      <c r="J1154" s="245"/>
      <c r="K1154" s="245"/>
      <c r="L1154" s="245"/>
    </row>
    <row r="1155" spans="1:12" s="402" customFormat="1" x14ac:dyDescent="0.25">
      <c r="A1155" s="60"/>
      <c r="J1155" s="245"/>
      <c r="K1155" s="245"/>
      <c r="L1155" s="245"/>
    </row>
    <row r="1156" spans="1:12" s="402" customFormat="1" x14ac:dyDescent="0.25">
      <c r="A1156" s="60"/>
      <c r="J1156" s="245"/>
      <c r="K1156" s="245"/>
      <c r="L1156" s="245"/>
    </row>
    <row r="1157" spans="1:12" s="402" customFormat="1" x14ac:dyDescent="0.25">
      <c r="A1157" s="60"/>
      <c r="J1157" s="245"/>
      <c r="K1157" s="245"/>
      <c r="L1157" s="245"/>
    </row>
    <row r="1158" spans="1:12" s="402" customFormat="1" x14ac:dyDescent="0.25">
      <c r="A1158" s="60"/>
      <c r="J1158" s="245"/>
      <c r="K1158" s="245"/>
      <c r="L1158" s="245"/>
    </row>
    <row r="1159" spans="1:12" s="402" customFormat="1" x14ac:dyDescent="0.25">
      <c r="A1159" s="60"/>
      <c r="J1159" s="245"/>
      <c r="K1159" s="245"/>
      <c r="L1159" s="245"/>
    </row>
    <row r="1160" spans="1:12" s="402" customFormat="1" x14ac:dyDescent="0.25">
      <c r="A1160" s="60"/>
      <c r="J1160" s="245"/>
      <c r="K1160" s="245"/>
      <c r="L1160" s="245"/>
    </row>
    <row r="1161" spans="1:12" s="402" customFormat="1" x14ac:dyDescent="0.25">
      <c r="A1161" s="60"/>
      <c r="J1161" s="245"/>
      <c r="K1161" s="245"/>
      <c r="L1161" s="245"/>
    </row>
    <row r="1162" spans="1:12" s="402" customFormat="1" x14ac:dyDescent="0.25">
      <c r="A1162" s="60"/>
      <c r="J1162" s="245"/>
      <c r="K1162" s="245"/>
      <c r="L1162" s="245"/>
    </row>
    <row r="1163" spans="1:12" s="402" customFormat="1" x14ac:dyDescent="0.25">
      <c r="A1163" s="60"/>
      <c r="J1163" s="245"/>
      <c r="K1163" s="245"/>
      <c r="L1163" s="245"/>
    </row>
    <row r="1164" spans="1:12" s="402" customFormat="1" x14ac:dyDescent="0.25">
      <c r="A1164" s="60"/>
      <c r="J1164" s="245"/>
      <c r="K1164" s="245"/>
      <c r="L1164" s="245"/>
    </row>
    <row r="1165" spans="1:12" s="402" customFormat="1" x14ac:dyDescent="0.25">
      <c r="A1165" s="60"/>
      <c r="J1165" s="245"/>
      <c r="K1165" s="245"/>
      <c r="L1165" s="245"/>
    </row>
    <row r="1166" spans="1:12" s="402" customFormat="1" x14ac:dyDescent="0.25">
      <c r="A1166" s="60"/>
      <c r="J1166" s="245"/>
      <c r="K1166" s="245"/>
      <c r="L1166" s="245"/>
    </row>
    <row r="1167" spans="1:12" s="402" customFormat="1" x14ac:dyDescent="0.25">
      <c r="A1167" s="60"/>
      <c r="J1167" s="245"/>
      <c r="K1167" s="245"/>
      <c r="L1167" s="245"/>
    </row>
    <row r="1168" spans="1:12" s="402" customFormat="1" x14ac:dyDescent="0.25">
      <c r="A1168" s="60"/>
      <c r="J1168" s="245"/>
      <c r="K1168" s="245"/>
      <c r="L1168" s="245"/>
    </row>
    <row r="1169" spans="1:12" s="402" customFormat="1" x14ac:dyDescent="0.25">
      <c r="A1169" s="60"/>
      <c r="J1169" s="245"/>
      <c r="K1169" s="245"/>
      <c r="L1169" s="245"/>
    </row>
    <row r="1170" spans="1:12" s="402" customFormat="1" x14ac:dyDescent="0.25">
      <c r="A1170" s="60"/>
      <c r="J1170" s="245"/>
      <c r="K1170" s="245"/>
      <c r="L1170" s="245"/>
    </row>
    <row r="1171" spans="1:12" s="402" customFormat="1" x14ac:dyDescent="0.25">
      <c r="A1171" s="60"/>
      <c r="J1171" s="245"/>
      <c r="K1171" s="245"/>
      <c r="L1171" s="245"/>
    </row>
    <row r="1172" spans="1:12" s="402" customFormat="1" x14ac:dyDescent="0.25">
      <c r="A1172" s="60"/>
      <c r="J1172" s="245"/>
      <c r="K1172" s="245"/>
      <c r="L1172" s="245"/>
    </row>
    <row r="1173" spans="1:12" s="402" customFormat="1" x14ac:dyDescent="0.25">
      <c r="A1173" s="60"/>
      <c r="J1173" s="245"/>
      <c r="K1173" s="245"/>
      <c r="L1173" s="245"/>
    </row>
    <row r="1174" spans="1:12" s="402" customFormat="1" x14ac:dyDescent="0.25">
      <c r="A1174" s="60"/>
      <c r="J1174" s="245"/>
      <c r="K1174" s="245"/>
      <c r="L1174" s="245"/>
    </row>
    <row r="1175" spans="1:12" s="402" customFormat="1" x14ac:dyDescent="0.25">
      <c r="A1175" s="60"/>
      <c r="J1175" s="245"/>
      <c r="K1175" s="245"/>
      <c r="L1175" s="245"/>
    </row>
    <row r="1176" spans="1:12" s="402" customFormat="1" x14ac:dyDescent="0.25">
      <c r="A1176" s="60"/>
      <c r="J1176" s="245"/>
      <c r="K1176" s="245"/>
      <c r="L1176" s="245"/>
    </row>
    <row r="1177" spans="1:12" s="402" customFormat="1" x14ac:dyDescent="0.25">
      <c r="A1177" s="60"/>
      <c r="J1177" s="245"/>
      <c r="K1177" s="245"/>
      <c r="L1177" s="245"/>
    </row>
    <row r="1178" spans="1:12" s="402" customFormat="1" x14ac:dyDescent="0.25">
      <c r="A1178" s="60"/>
      <c r="J1178" s="245"/>
      <c r="K1178" s="245"/>
      <c r="L1178" s="245"/>
    </row>
    <row r="1179" spans="1:12" s="402" customFormat="1" x14ac:dyDescent="0.25">
      <c r="A1179" s="60"/>
      <c r="J1179" s="245"/>
      <c r="K1179" s="245"/>
      <c r="L1179" s="245"/>
    </row>
    <row r="1180" spans="1:12" s="402" customFormat="1" x14ac:dyDescent="0.25">
      <c r="A1180" s="60"/>
      <c r="J1180" s="245"/>
      <c r="K1180" s="245"/>
      <c r="L1180" s="245"/>
    </row>
    <row r="1181" spans="1:12" s="402" customFormat="1" x14ac:dyDescent="0.25">
      <c r="A1181" s="60"/>
      <c r="J1181" s="245"/>
      <c r="K1181" s="245"/>
      <c r="L1181" s="245"/>
    </row>
    <row r="1182" spans="1:12" s="402" customFormat="1" x14ac:dyDescent="0.25">
      <c r="A1182" s="60"/>
      <c r="J1182" s="245"/>
      <c r="K1182" s="245"/>
      <c r="L1182" s="245"/>
    </row>
    <row r="1183" spans="1:12" s="402" customFormat="1" x14ac:dyDescent="0.25">
      <c r="A1183" s="60"/>
      <c r="J1183" s="245"/>
      <c r="K1183" s="245"/>
      <c r="L1183" s="245"/>
    </row>
    <row r="1184" spans="1:12" s="402" customFormat="1" x14ac:dyDescent="0.25">
      <c r="A1184" s="60"/>
      <c r="J1184" s="245"/>
      <c r="K1184" s="245"/>
      <c r="L1184" s="245"/>
    </row>
    <row r="1185" spans="1:12" s="402" customFormat="1" x14ac:dyDescent="0.25">
      <c r="A1185" s="60"/>
      <c r="J1185" s="245"/>
      <c r="K1185" s="245"/>
      <c r="L1185" s="245"/>
    </row>
    <row r="1186" spans="1:12" s="402" customFormat="1" x14ac:dyDescent="0.25">
      <c r="A1186" s="60"/>
      <c r="J1186" s="245"/>
      <c r="K1186" s="245"/>
      <c r="L1186" s="245"/>
    </row>
    <row r="1187" spans="1:12" s="402" customFormat="1" x14ac:dyDescent="0.25">
      <c r="A1187" s="60"/>
      <c r="J1187" s="245"/>
      <c r="K1187" s="245"/>
      <c r="L1187" s="245"/>
    </row>
    <row r="1188" spans="1:12" s="402" customFormat="1" x14ac:dyDescent="0.25">
      <c r="A1188" s="60"/>
      <c r="J1188" s="245"/>
      <c r="K1188" s="245"/>
      <c r="L1188" s="245"/>
    </row>
    <row r="1189" spans="1:12" s="402" customFormat="1" x14ac:dyDescent="0.25">
      <c r="A1189" s="60"/>
      <c r="J1189" s="245"/>
      <c r="K1189" s="245"/>
      <c r="L1189" s="245"/>
    </row>
    <row r="1190" spans="1:12" s="402" customFormat="1" x14ac:dyDescent="0.25">
      <c r="A1190" s="60"/>
      <c r="J1190" s="245"/>
      <c r="K1190" s="245"/>
      <c r="L1190" s="245"/>
    </row>
    <row r="1191" spans="1:12" s="402" customFormat="1" x14ac:dyDescent="0.25">
      <c r="A1191" s="60"/>
      <c r="J1191" s="245"/>
      <c r="K1191" s="245"/>
      <c r="L1191" s="245"/>
    </row>
    <row r="1192" spans="1:12" s="402" customFormat="1" x14ac:dyDescent="0.25">
      <c r="A1192" s="60"/>
      <c r="J1192" s="245"/>
      <c r="K1192" s="245"/>
      <c r="L1192" s="245"/>
    </row>
    <row r="1193" spans="1:12" s="402" customFormat="1" x14ac:dyDescent="0.25">
      <c r="A1193" s="60"/>
      <c r="J1193" s="245"/>
      <c r="K1193" s="245"/>
      <c r="L1193" s="245"/>
    </row>
    <row r="1194" spans="1:12" s="402" customFormat="1" x14ac:dyDescent="0.25">
      <c r="A1194" s="60"/>
      <c r="J1194" s="245"/>
      <c r="K1194" s="245"/>
      <c r="L1194" s="245"/>
    </row>
    <row r="1195" spans="1:12" s="402" customFormat="1" x14ac:dyDescent="0.25">
      <c r="A1195" s="60"/>
      <c r="J1195" s="245"/>
      <c r="K1195" s="245"/>
      <c r="L1195" s="245"/>
    </row>
    <row r="1196" spans="1:12" s="402" customFormat="1" x14ac:dyDescent="0.25">
      <c r="A1196" s="60"/>
      <c r="J1196" s="245"/>
      <c r="K1196" s="245"/>
      <c r="L1196" s="245"/>
    </row>
    <row r="1197" spans="1:12" s="402" customFormat="1" x14ac:dyDescent="0.25">
      <c r="A1197" s="60"/>
      <c r="J1197" s="245"/>
      <c r="K1197" s="245"/>
      <c r="L1197" s="245"/>
    </row>
    <row r="1198" spans="1:12" s="402" customFormat="1" x14ac:dyDescent="0.25">
      <c r="A1198" s="60"/>
      <c r="J1198" s="245"/>
      <c r="K1198" s="245"/>
      <c r="L1198" s="245"/>
    </row>
    <row r="1199" spans="1:12" s="402" customFormat="1" x14ac:dyDescent="0.25">
      <c r="A1199" s="60"/>
      <c r="J1199" s="245"/>
      <c r="K1199" s="245"/>
      <c r="L1199" s="245"/>
    </row>
    <row r="1200" spans="1:12" s="402" customFormat="1" x14ac:dyDescent="0.25">
      <c r="A1200" s="60"/>
      <c r="J1200" s="245"/>
      <c r="K1200" s="245"/>
      <c r="L1200" s="245"/>
    </row>
    <row r="1201" spans="1:12" s="402" customFormat="1" x14ac:dyDescent="0.25">
      <c r="A1201" s="60"/>
      <c r="J1201" s="245"/>
      <c r="K1201" s="245"/>
      <c r="L1201" s="245"/>
    </row>
    <row r="1202" spans="1:12" s="402" customFormat="1" x14ac:dyDescent="0.25">
      <c r="A1202" s="60"/>
      <c r="J1202" s="245"/>
      <c r="K1202" s="245"/>
      <c r="L1202" s="245"/>
    </row>
    <row r="1203" spans="1:12" s="402" customFormat="1" x14ac:dyDescent="0.25">
      <c r="A1203" s="60"/>
      <c r="J1203" s="245"/>
      <c r="K1203" s="245"/>
      <c r="L1203" s="245"/>
    </row>
    <row r="1204" spans="1:12" s="402" customFormat="1" x14ac:dyDescent="0.25">
      <c r="A1204" s="60"/>
      <c r="J1204" s="245"/>
      <c r="K1204" s="245"/>
      <c r="L1204" s="245"/>
    </row>
    <row r="1205" spans="1:12" s="402" customFormat="1" x14ac:dyDescent="0.25">
      <c r="A1205" s="60"/>
      <c r="J1205" s="245"/>
      <c r="K1205" s="245"/>
      <c r="L1205" s="245"/>
    </row>
    <row r="1206" spans="1:12" s="402" customFormat="1" x14ac:dyDescent="0.25">
      <c r="A1206" s="60"/>
      <c r="J1206" s="245"/>
      <c r="K1206" s="245"/>
      <c r="L1206" s="245"/>
    </row>
    <row r="1207" spans="1:12" s="402" customFormat="1" x14ac:dyDescent="0.25">
      <c r="A1207" s="60"/>
      <c r="J1207" s="245"/>
      <c r="K1207" s="245"/>
      <c r="L1207" s="245"/>
    </row>
    <row r="1208" spans="1:12" s="402" customFormat="1" x14ac:dyDescent="0.25">
      <c r="A1208" s="60"/>
      <c r="J1208" s="245"/>
      <c r="K1208" s="245"/>
      <c r="L1208" s="245"/>
    </row>
    <row r="1209" spans="1:12" s="402" customFormat="1" x14ac:dyDescent="0.25">
      <c r="A1209" s="60"/>
      <c r="J1209" s="245"/>
      <c r="K1209" s="245"/>
      <c r="L1209" s="245"/>
    </row>
    <row r="1210" spans="1:12" s="402" customFormat="1" x14ac:dyDescent="0.25">
      <c r="A1210" s="60"/>
      <c r="J1210" s="245"/>
      <c r="K1210" s="245"/>
      <c r="L1210" s="245"/>
    </row>
    <row r="1211" spans="1:12" s="402" customFormat="1" x14ac:dyDescent="0.25">
      <c r="A1211" s="60"/>
      <c r="J1211" s="245"/>
      <c r="K1211" s="245"/>
      <c r="L1211" s="245"/>
    </row>
    <row r="1212" spans="1:12" s="402" customFormat="1" x14ac:dyDescent="0.25">
      <c r="A1212" s="60"/>
      <c r="J1212" s="245"/>
      <c r="K1212" s="245"/>
      <c r="L1212" s="245"/>
    </row>
    <row r="1213" spans="1:12" s="402" customFormat="1" x14ac:dyDescent="0.25">
      <c r="A1213" s="60"/>
      <c r="J1213" s="245"/>
      <c r="K1213" s="245"/>
      <c r="L1213" s="245"/>
    </row>
    <row r="1214" spans="1:12" s="402" customFormat="1" x14ac:dyDescent="0.25">
      <c r="A1214" s="60"/>
      <c r="J1214" s="245"/>
      <c r="K1214" s="245"/>
      <c r="L1214" s="245"/>
    </row>
    <row r="1215" spans="1:12" s="402" customFormat="1" x14ac:dyDescent="0.25">
      <c r="A1215" s="60"/>
      <c r="J1215" s="245"/>
      <c r="K1215" s="245"/>
      <c r="L1215" s="245"/>
    </row>
    <row r="1216" spans="1:12" s="402" customFormat="1" x14ac:dyDescent="0.25">
      <c r="A1216" s="60"/>
      <c r="J1216" s="245"/>
      <c r="K1216" s="245"/>
      <c r="L1216" s="245"/>
    </row>
    <row r="1217" spans="1:12" s="402" customFormat="1" x14ac:dyDescent="0.25">
      <c r="A1217" s="60"/>
      <c r="J1217" s="245"/>
      <c r="K1217" s="245"/>
      <c r="L1217" s="245"/>
    </row>
    <row r="1218" spans="1:12" s="402" customFormat="1" x14ac:dyDescent="0.25">
      <c r="A1218" s="60"/>
      <c r="J1218" s="245"/>
      <c r="K1218" s="245"/>
      <c r="L1218" s="245"/>
    </row>
    <row r="1219" spans="1:12" s="402" customFormat="1" x14ac:dyDescent="0.25">
      <c r="A1219" s="60"/>
      <c r="J1219" s="245"/>
      <c r="K1219" s="245"/>
      <c r="L1219" s="245"/>
    </row>
    <row r="1220" spans="1:12" s="402" customFormat="1" x14ac:dyDescent="0.25">
      <c r="A1220" s="60"/>
      <c r="J1220" s="245"/>
      <c r="K1220" s="245"/>
      <c r="L1220" s="245"/>
    </row>
    <row r="1221" spans="1:12" s="402" customFormat="1" x14ac:dyDescent="0.25">
      <c r="A1221" s="60"/>
      <c r="J1221" s="245"/>
      <c r="K1221" s="245"/>
      <c r="L1221" s="245"/>
    </row>
    <row r="1222" spans="1:12" s="402" customFormat="1" x14ac:dyDescent="0.25">
      <c r="A1222" s="60"/>
      <c r="J1222" s="245"/>
      <c r="K1222" s="245"/>
      <c r="L1222" s="245"/>
    </row>
    <row r="1223" spans="1:12" s="402" customFormat="1" x14ac:dyDescent="0.25">
      <c r="A1223" s="60"/>
      <c r="J1223" s="245"/>
      <c r="K1223" s="245"/>
      <c r="L1223" s="245"/>
    </row>
    <row r="1224" spans="1:12" s="402" customFormat="1" x14ac:dyDescent="0.25">
      <c r="A1224" s="60"/>
      <c r="J1224" s="245"/>
      <c r="K1224" s="245"/>
      <c r="L1224" s="245"/>
    </row>
    <row r="1225" spans="1:12" s="402" customFormat="1" x14ac:dyDescent="0.25">
      <c r="A1225" s="60"/>
      <c r="J1225" s="245"/>
      <c r="K1225" s="245"/>
      <c r="L1225" s="245"/>
    </row>
    <row r="1226" spans="1:12" s="402" customFormat="1" x14ac:dyDescent="0.25">
      <c r="A1226" s="60"/>
      <c r="J1226" s="245"/>
      <c r="K1226" s="245"/>
      <c r="L1226" s="245"/>
    </row>
    <row r="1227" spans="1:12" s="402" customFormat="1" x14ac:dyDescent="0.25">
      <c r="A1227" s="60"/>
      <c r="J1227" s="245"/>
      <c r="K1227" s="245"/>
      <c r="L1227" s="245"/>
    </row>
    <row r="1228" spans="1:12" s="402" customFormat="1" x14ac:dyDescent="0.25">
      <c r="A1228" s="60"/>
      <c r="J1228" s="245"/>
      <c r="K1228" s="245"/>
      <c r="L1228" s="245"/>
    </row>
    <row r="1229" spans="1:12" s="402" customFormat="1" x14ac:dyDescent="0.25">
      <c r="A1229" s="60"/>
      <c r="J1229" s="245"/>
      <c r="K1229" s="245"/>
      <c r="L1229" s="245"/>
    </row>
    <row r="1230" spans="1:12" s="402" customFormat="1" x14ac:dyDescent="0.25">
      <c r="A1230" s="60"/>
      <c r="J1230" s="245"/>
      <c r="K1230" s="245"/>
      <c r="L1230" s="245"/>
    </row>
    <row r="1231" spans="1:12" s="402" customFormat="1" x14ac:dyDescent="0.25">
      <c r="A1231" s="60"/>
      <c r="J1231" s="245"/>
      <c r="K1231" s="245"/>
      <c r="L1231" s="245"/>
    </row>
    <row r="1232" spans="1:12" s="402" customFormat="1" x14ac:dyDescent="0.25">
      <c r="A1232" s="60"/>
      <c r="J1232" s="245"/>
      <c r="K1232" s="245"/>
      <c r="L1232" s="245"/>
    </row>
    <row r="1233" spans="1:12" s="402" customFormat="1" x14ac:dyDescent="0.25">
      <c r="A1233" s="60"/>
      <c r="J1233" s="245"/>
      <c r="K1233" s="245"/>
      <c r="L1233" s="245"/>
    </row>
    <row r="1234" spans="1:12" s="402" customFormat="1" x14ac:dyDescent="0.25">
      <c r="A1234" s="60"/>
      <c r="J1234" s="245"/>
      <c r="K1234" s="245"/>
      <c r="L1234" s="245"/>
    </row>
    <row r="1235" spans="1:12" s="402" customFormat="1" x14ac:dyDescent="0.25">
      <c r="A1235" s="60"/>
      <c r="J1235" s="245"/>
      <c r="K1235" s="245"/>
      <c r="L1235" s="245"/>
    </row>
    <row r="1236" spans="1:12" s="402" customFormat="1" x14ac:dyDescent="0.25">
      <c r="A1236" s="60"/>
      <c r="J1236" s="245"/>
      <c r="K1236" s="245"/>
      <c r="L1236" s="245"/>
    </row>
    <row r="1237" spans="1:12" s="402" customFormat="1" x14ac:dyDescent="0.25">
      <c r="A1237" s="60"/>
      <c r="J1237" s="245"/>
      <c r="K1237" s="245"/>
      <c r="L1237" s="245"/>
    </row>
    <row r="1238" spans="1:12" s="402" customFormat="1" x14ac:dyDescent="0.25">
      <c r="A1238" s="60"/>
      <c r="J1238" s="245"/>
      <c r="K1238" s="245"/>
      <c r="L1238" s="245"/>
    </row>
    <row r="1239" spans="1:12" s="402" customFormat="1" x14ac:dyDescent="0.25">
      <c r="A1239" s="60"/>
      <c r="J1239" s="245"/>
      <c r="K1239" s="245"/>
      <c r="L1239" s="245"/>
    </row>
    <row r="1240" spans="1:12" s="402" customFormat="1" x14ac:dyDescent="0.25">
      <c r="A1240" s="60"/>
      <c r="J1240" s="245"/>
      <c r="K1240" s="245"/>
      <c r="L1240" s="245"/>
    </row>
    <row r="1241" spans="1:12" s="402" customFormat="1" x14ac:dyDescent="0.25">
      <c r="A1241" s="60"/>
      <c r="J1241" s="245"/>
      <c r="K1241" s="245"/>
      <c r="L1241" s="245"/>
    </row>
    <row r="1242" spans="1:12" s="402" customFormat="1" x14ac:dyDescent="0.25">
      <c r="A1242" s="60"/>
      <c r="J1242" s="245"/>
      <c r="K1242" s="245"/>
      <c r="L1242" s="245"/>
    </row>
    <row r="1243" spans="1:12" s="402" customFormat="1" x14ac:dyDescent="0.25">
      <c r="A1243" s="60"/>
      <c r="J1243" s="245"/>
      <c r="K1243" s="245"/>
      <c r="L1243" s="245"/>
    </row>
    <row r="1244" spans="1:12" s="402" customFormat="1" x14ac:dyDescent="0.25">
      <c r="A1244" s="60"/>
      <c r="J1244" s="245"/>
      <c r="K1244" s="245"/>
      <c r="L1244" s="245"/>
    </row>
    <row r="1245" spans="1:12" s="402" customFormat="1" x14ac:dyDescent="0.25">
      <c r="A1245" s="60"/>
      <c r="J1245" s="245"/>
      <c r="K1245" s="245"/>
      <c r="L1245" s="245"/>
    </row>
    <row r="1246" spans="1:12" s="402" customFormat="1" x14ac:dyDescent="0.25">
      <c r="A1246" s="60"/>
      <c r="J1246" s="245"/>
      <c r="K1246" s="245"/>
      <c r="L1246" s="245"/>
    </row>
    <row r="1247" spans="1:12" s="402" customFormat="1" x14ac:dyDescent="0.25">
      <c r="A1247" s="60"/>
      <c r="J1247" s="245"/>
      <c r="K1247" s="245"/>
      <c r="L1247" s="245"/>
    </row>
    <row r="1248" spans="1:12" s="402" customFormat="1" x14ac:dyDescent="0.25">
      <c r="A1248" s="60"/>
      <c r="J1248" s="245"/>
      <c r="K1248" s="245"/>
      <c r="L1248" s="245"/>
    </row>
    <row r="1249" spans="1:12" s="402" customFormat="1" x14ac:dyDescent="0.25">
      <c r="A1249" s="60"/>
      <c r="J1249" s="245"/>
      <c r="K1249" s="245"/>
      <c r="L1249" s="245"/>
    </row>
    <row r="1250" spans="1:12" s="402" customFormat="1" x14ac:dyDescent="0.25">
      <c r="A1250" s="60"/>
      <c r="J1250" s="245"/>
      <c r="K1250" s="245"/>
      <c r="L1250" s="245"/>
    </row>
    <row r="1251" spans="1:12" s="402" customFormat="1" x14ac:dyDescent="0.25">
      <c r="A1251" s="60"/>
      <c r="J1251" s="245"/>
      <c r="K1251" s="245"/>
      <c r="L1251" s="245"/>
    </row>
    <row r="1252" spans="1:12" s="402" customFormat="1" x14ac:dyDescent="0.25">
      <c r="A1252" s="60"/>
      <c r="J1252" s="245"/>
      <c r="K1252" s="245"/>
      <c r="L1252" s="245"/>
    </row>
    <row r="1253" spans="1:12" s="402" customFormat="1" x14ac:dyDescent="0.25">
      <c r="A1253" s="60"/>
      <c r="J1253" s="245"/>
      <c r="K1253" s="245"/>
      <c r="L1253" s="245"/>
    </row>
    <row r="1254" spans="1:12" s="402" customFormat="1" x14ac:dyDescent="0.25">
      <c r="A1254" s="60"/>
      <c r="J1254" s="245"/>
      <c r="K1254" s="245"/>
      <c r="L1254" s="245"/>
    </row>
    <row r="1255" spans="1:12" s="402" customFormat="1" x14ac:dyDescent="0.25">
      <c r="A1255" s="60"/>
      <c r="J1255" s="245"/>
      <c r="K1255" s="245"/>
      <c r="L1255" s="245"/>
    </row>
    <row r="1256" spans="1:12" s="402" customFormat="1" x14ac:dyDescent="0.25">
      <c r="A1256" s="60"/>
      <c r="J1256" s="245"/>
      <c r="K1256" s="245"/>
      <c r="L1256" s="245"/>
    </row>
    <row r="1257" spans="1:12" s="402" customFormat="1" x14ac:dyDescent="0.25">
      <c r="A1257" s="60"/>
      <c r="J1257" s="245"/>
      <c r="K1257" s="245"/>
      <c r="L1257" s="245"/>
    </row>
    <row r="1258" spans="1:12" s="402" customFormat="1" x14ac:dyDescent="0.25">
      <c r="A1258" s="60"/>
      <c r="J1258" s="245"/>
      <c r="K1258" s="245"/>
      <c r="L1258" s="245"/>
    </row>
    <row r="1259" spans="1:12" s="402" customFormat="1" x14ac:dyDescent="0.25">
      <c r="A1259" s="60"/>
      <c r="J1259" s="245"/>
      <c r="K1259" s="245"/>
      <c r="L1259" s="245"/>
    </row>
    <row r="1260" spans="1:12" s="402" customFormat="1" x14ac:dyDescent="0.25">
      <c r="A1260" s="60"/>
      <c r="J1260" s="245"/>
      <c r="K1260" s="245"/>
      <c r="L1260" s="245"/>
    </row>
    <row r="1261" spans="1:12" s="402" customFormat="1" x14ac:dyDescent="0.25">
      <c r="A1261" s="60"/>
      <c r="J1261" s="245"/>
      <c r="K1261" s="245"/>
      <c r="L1261" s="245"/>
    </row>
    <row r="1262" spans="1:12" s="402" customFormat="1" x14ac:dyDescent="0.25">
      <c r="A1262" s="60"/>
      <c r="J1262" s="245"/>
      <c r="K1262" s="245"/>
      <c r="L1262" s="245"/>
    </row>
    <row r="1263" spans="1:12" s="402" customFormat="1" x14ac:dyDescent="0.25">
      <c r="A1263" s="60"/>
      <c r="J1263" s="245"/>
      <c r="K1263" s="245"/>
      <c r="L1263" s="245"/>
    </row>
    <row r="1264" spans="1:12" s="402" customFormat="1" x14ac:dyDescent="0.25">
      <c r="A1264" s="60"/>
      <c r="J1264" s="245"/>
      <c r="K1264" s="245"/>
      <c r="L1264" s="245"/>
    </row>
    <row r="1265" spans="1:12" s="402" customFormat="1" x14ac:dyDescent="0.25">
      <c r="A1265" s="60"/>
      <c r="J1265" s="245"/>
      <c r="K1265" s="245"/>
      <c r="L1265" s="245"/>
    </row>
    <row r="1266" spans="1:12" s="402" customFormat="1" x14ac:dyDescent="0.25">
      <c r="A1266" s="60"/>
      <c r="J1266" s="245"/>
      <c r="K1266" s="245"/>
      <c r="L1266" s="245"/>
    </row>
    <row r="1267" spans="1:12" s="402" customFormat="1" x14ac:dyDescent="0.25">
      <c r="A1267" s="60"/>
      <c r="J1267" s="245"/>
      <c r="K1267" s="245"/>
      <c r="L1267" s="245"/>
    </row>
    <row r="1268" spans="1:12" s="402" customFormat="1" x14ac:dyDescent="0.25">
      <c r="A1268" s="60"/>
      <c r="J1268" s="245"/>
      <c r="K1268" s="245"/>
      <c r="L1268" s="245"/>
    </row>
    <row r="1269" spans="1:12" s="402" customFormat="1" x14ac:dyDescent="0.25">
      <c r="A1269" s="60"/>
      <c r="J1269" s="245"/>
      <c r="K1269" s="245"/>
      <c r="L1269" s="245"/>
    </row>
    <row r="1270" spans="1:12" s="402" customFormat="1" x14ac:dyDescent="0.25">
      <c r="A1270" s="60"/>
      <c r="J1270" s="245"/>
      <c r="K1270" s="245"/>
      <c r="L1270" s="245"/>
    </row>
    <row r="1271" spans="1:12" s="402" customFormat="1" x14ac:dyDescent="0.25">
      <c r="A1271" s="60"/>
      <c r="J1271" s="245"/>
      <c r="K1271" s="245"/>
      <c r="L1271" s="245"/>
    </row>
    <row r="1272" spans="1:12" s="402" customFormat="1" x14ac:dyDescent="0.25">
      <c r="A1272" s="60"/>
      <c r="J1272" s="245"/>
      <c r="K1272" s="245"/>
      <c r="L1272" s="245"/>
    </row>
    <row r="1273" spans="1:12" s="402" customFormat="1" x14ac:dyDescent="0.25">
      <c r="A1273" s="60"/>
      <c r="J1273" s="245"/>
      <c r="K1273" s="245"/>
      <c r="L1273" s="245"/>
    </row>
    <row r="1274" spans="1:12" s="402" customFormat="1" x14ac:dyDescent="0.25">
      <c r="A1274" s="60"/>
      <c r="J1274" s="245"/>
      <c r="K1274" s="245"/>
      <c r="L1274" s="245"/>
    </row>
    <row r="1275" spans="1:12" s="402" customFormat="1" x14ac:dyDescent="0.25">
      <c r="A1275" s="60"/>
      <c r="J1275" s="245"/>
      <c r="K1275" s="245"/>
      <c r="L1275" s="245"/>
    </row>
    <row r="1276" spans="1:12" s="402" customFormat="1" x14ac:dyDescent="0.25">
      <c r="A1276" s="60"/>
      <c r="J1276" s="245"/>
      <c r="K1276" s="245"/>
      <c r="L1276" s="245"/>
    </row>
    <row r="1277" spans="1:12" s="402" customFormat="1" x14ac:dyDescent="0.25">
      <c r="A1277" s="60"/>
      <c r="J1277" s="245"/>
      <c r="K1277" s="245"/>
      <c r="L1277" s="245"/>
    </row>
    <row r="1278" spans="1:12" s="402" customFormat="1" x14ac:dyDescent="0.25">
      <c r="A1278" s="60"/>
      <c r="J1278" s="245"/>
      <c r="K1278" s="245"/>
      <c r="L1278" s="245"/>
    </row>
    <row r="1279" spans="1:12" s="402" customFormat="1" x14ac:dyDescent="0.25">
      <c r="A1279" s="60"/>
      <c r="J1279" s="245"/>
      <c r="K1279" s="245"/>
      <c r="L1279" s="245"/>
    </row>
    <row r="1280" spans="1:12" s="402" customFormat="1" x14ac:dyDescent="0.25">
      <c r="A1280" s="60"/>
      <c r="J1280" s="245"/>
      <c r="K1280" s="245"/>
      <c r="L1280" s="245"/>
    </row>
    <row r="1281" spans="1:12" s="402" customFormat="1" x14ac:dyDescent="0.25">
      <c r="A1281" s="60"/>
      <c r="J1281" s="245"/>
      <c r="K1281" s="245"/>
      <c r="L1281" s="245"/>
    </row>
    <row r="1282" spans="1:12" s="402" customFormat="1" x14ac:dyDescent="0.25">
      <c r="A1282" s="60"/>
      <c r="J1282" s="245"/>
      <c r="K1282" s="245"/>
      <c r="L1282" s="245"/>
    </row>
    <row r="1283" spans="1:12" s="402" customFormat="1" x14ac:dyDescent="0.25">
      <c r="A1283" s="60"/>
      <c r="J1283" s="245"/>
      <c r="K1283" s="245"/>
      <c r="L1283" s="245"/>
    </row>
    <row r="1284" spans="1:12" s="402" customFormat="1" x14ac:dyDescent="0.25">
      <c r="A1284" s="60"/>
      <c r="J1284" s="245"/>
      <c r="K1284" s="245"/>
      <c r="L1284" s="245"/>
    </row>
    <row r="1285" spans="1:12" s="402" customFormat="1" x14ac:dyDescent="0.25">
      <c r="A1285" s="60"/>
      <c r="J1285" s="245"/>
      <c r="K1285" s="245"/>
      <c r="L1285" s="245"/>
    </row>
    <row r="1286" spans="1:12" s="402" customFormat="1" x14ac:dyDescent="0.25">
      <c r="A1286" s="60"/>
      <c r="J1286" s="245"/>
      <c r="K1286" s="245"/>
      <c r="L1286" s="245"/>
    </row>
    <row r="1287" spans="1:12" s="402" customFormat="1" x14ac:dyDescent="0.25">
      <c r="A1287" s="60"/>
      <c r="J1287" s="245"/>
      <c r="K1287" s="245"/>
      <c r="L1287" s="245"/>
    </row>
    <row r="1288" spans="1:12" s="402" customFormat="1" x14ac:dyDescent="0.25">
      <c r="A1288" s="60"/>
      <c r="J1288" s="245"/>
      <c r="K1288" s="245"/>
      <c r="L1288" s="245"/>
    </row>
    <row r="1289" spans="1:12" s="402" customFormat="1" x14ac:dyDescent="0.25">
      <c r="A1289" s="60"/>
      <c r="J1289" s="245"/>
      <c r="K1289" s="245"/>
      <c r="L1289" s="245"/>
    </row>
    <row r="1290" spans="1:12" s="402" customFormat="1" x14ac:dyDescent="0.25">
      <c r="A1290" s="60"/>
      <c r="J1290" s="245"/>
      <c r="K1290" s="245"/>
      <c r="L1290" s="245"/>
    </row>
    <row r="1291" spans="1:12" s="402" customFormat="1" x14ac:dyDescent="0.25">
      <c r="A1291" s="60"/>
      <c r="J1291" s="245"/>
      <c r="K1291" s="245"/>
      <c r="L1291" s="245"/>
    </row>
    <row r="1292" spans="1:12" s="402" customFormat="1" x14ac:dyDescent="0.25">
      <c r="A1292" s="60"/>
      <c r="J1292" s="245"/>
      <c r="K1292" s="245"/>
      <c r="L1292" s="245"/>
    </row>
    <row r="1293" spans="1:12" s="402" customFormat="1" x14ac:dyDescent="0.25">
      <c r="A1293" s="60"/>
      <c r="J1293" s="245"/>
      <c r="K1293" s="245"/>
      <c r="L1293" s="245"/>
    </row>
    <row r="1294" spans="1:12" s="402" customFormat="1" x14ac:dyDescent="0.25">
      <c r="A1294" s="60"/>
      <c r="J1294" s="245"/>
      <c r="K1294" s="245"/>
      <c r="L1294" s="245"/>
    </row>
    <row r="1295" spans="1:12" s="402" customFormat="1" x14ac:dyDescent="0.25">
      <c r="A1295" s="60"/>
      <c r="J1295" s="245"/>
      <c r="K1295" s="245"/>
      <c r="L1295" s="245"/>
    </row>
    <row r="1296" spans="1:12" s="402" customFormat="1" x14ac:dyDescent="0.25">
      <c r="A1296" s="60"/>
      <c r="J1296" s="245"/>
      <c r="K1296" s="245"/>
      <c r="L1296" s="245"/>
    </row>
    <row r="1297" spans="1:12" s="402" customFormat="1" x14ac:dyDescent="0.25">
      <c r="A1297" s="60"/>
      <c r="J1297" s="245"/>
      <c r="K1297" s="245"/>
      <c r="L1297" s="245"/>
    </row>
    <row r="1298" spans="1:12" s="402" customFormat="1" x14ac:dyDescent="0.25">
      <c r="A1298" s="60"/>
      <c r="J1298" s="245"/>
      <c r="K1298" s="245"/>
      <c r="L1298" s="245"/>
    </row>
    <row r="1299" spans="1:12" s="402" customFormat="1" x14ac:dyDescent="0.25">
      <c r="A1299" s="60"/>
      <c r="J1299" s="245"/>
      <c r="K1299" s="245"/>
      <c r="L1299" s="245"/>
    </row>
    <row r="1300" spans="1:12" s="402" customFormat="1" x14ac:dyDescent="0.25">
      <c r="A1300" s="60"/>
      <c r="J1300" s="245"/>
      <c r="K1300" s="245"/>
      <c r="L1300" s="245"/>
    </row>
    <row r="1301" spans="1:12" s="402" customFormat="1" x14ac:dyDescent="0.25">
      <c r="A1301" s="60"/>
      <c r="J1301" s="245"/>
      <c r="K1301" s="245"/>
      <c r="L1301" s="245"/>
    </row>
    <row r="1302" spans="1:12" s="402" customFormat="1" x14ac:dyDescent="0.25">
      <c r="A1302" s="60"/>
      <c r="J1302" s="245"/>
      <c r="K1302" s="245"/>
      <c r="L1302" s="245"/>
    </row>
    <row r="1303" spans="1:12" s="402" customFormat="1" x14ac:dyDescent="0.25">
      <c r="A1303" s="60"/>
      <c r="J1303" s="245"/>
      <c r="K1303" s="245"/>
      <c r="L1303" s="245"/>
    </row>
    <row r="1304" spans="1:12" s="402" customFormat="1" x14ac:dyDescent="0.25">
      <c r="A1304" s="60"/>
      <c r="J1304" s="245"/>
      <c r="K1304" s="245"/>
      <c r="L1304" s="245"/>
    </row>
    <row r="1305" spans="1:12" s="402" customFormat="1" x14ac:dyDescent="0.25">
      <c r="A1305" s="60"/>
      <c r="J1305" s="245"/>
      <c r="K1305" s="245"/>
      <c r="L1305" s="245"/>
    </row>
    <row r="1306" spans="1:12" s="402" customFormat="1" x14ac:dyDescent="0.25">
      <c r="A1306" s="60"/>
      <c r="J1306" s="245"/>
      <c r="K1306" s="245"/>
      <c r="L1306" s="245"/>
    </row>
    <row r="1307" spans="1:12" s="402" customFormat="1" x14ac:dyDescent="0.25">
      <c r="A1307" s="60"/>
      <c r="J1307" s="245"/>
      <c r="K1307" s="245"/>
      <c r="L1307" s="245"/>
    </row>
    <row r="1308" spans="1:12" s="402" customFormat="1" x14ac:dyDescent="0.25">
      <c r="A1308" s="60"/>
      <c r="J1308" s="245"/>
      <c r="K1308" s="245"/>
      <c r="L1308" s="245"/>
    </row>
    <row r="1309" spans="1:12" s="402" customFormat="1" x14ac:dyDescent="0.25">
      <c r="A1309" s="60"/>
      <c r="J1309" s="245"/>
      <c r="K1309" s="245"/>
      <c r="L1309" s="245"/>
    </row>
    <row r="1310" spans="1:12" s="402" customFormat="1" x14ac:dyDescent="0.25">
      <c r="A1310" s="60"/>
      <c r="J1310" s="245"/>
      <c r="K1310" s="245"/>
      <c r="L1310" s="245"/>
    </row>
    <row r="1311" spans="1:12" s="402" customFormat="1" x14ac:dyDescent="0.25">
      <c r="A1311" s="60"/>
      <c r="J1311" s="245"/>
      <c r="K1311" s="245"/>
      <c r="L1311" s="245"/>
    </row>
    <row r="1312" spans="1:12" s="402" customFormat="1" x14ac:dyDescent="0.25">
      <c r="A1312" s="60"/>
      <c r="J1312" s="245"/>
      <c r="K1312" s="245"/>
      <c r="L1312" s="245"/>
    </row>
    <row r="1313" spans="1:12" s="402" customFormat="1" x14ac:dyDescent="0.25">
      <c r="A1313" s="60"/>
      <c r="J1313" s="245"/>
      <c r="K1313" s="245"/>
      <c r="L1313" s="245"/>
    </row>
    <row r="1314" spans="1:12" s="402" customFormat="1" x14ac:dyDescent="0.25">
      <c r="A1314" s="60"/>
      <c r="J1314" s="245"/>
      <c r="K1314" s="245"/>
      <c r="L1314" s="245"/>
    </row>
    <row r="1315" spans="1:12" s="402" customFormat="1" x14ac:dyDescent="0.25">
      <c r="A1315" s="60"/>
      <c r="J1315" s="245"/>
      <c r="K1315" s="245"/>
      <c r="L1315" s="245"/>
    </row>
    <row r="1316" spans="1:12" s="402" customFormat="1" x14ac:dyDescent="0.25">
      <c r="A1316" s="60"/>
      <c r="J1316" s="245"/>
      <c r="K1316" s="245"/>
      <c r="L1316" s="245"/>
    </row>
    <row r="1317" spans="1:12" s="402" customFormat="1" x14ac:dyDescent="0.25">
      <c r="A1317" s="60"/>
      <c r="J1317" s="245"/>
      <c r="K1317" s="245"/>
      <c r="L1317" s="245"/>
    </row>
    <row r="1318" spans="1:12" s="402" customFormat="1" x14ac:dyDescent="0.25">
      <c r="A1318" s="60"/>
      <c r="J1318" s="245"/>
      <c r="K1318" s="245"/>
      <c r="L1318" s="245"/>
    </row>
    <row r="1319" spans="1:12" s="402" customFormat="1" x14ac:dyDescent="0.25">
      <c r="A1319" s="60"/>
      <c r="J1319" s="245"/>
      <c r="K1319" s="245"/>
      <c r="L1319" s="245"/>
    </row>
    <row r="1320" spans="1:12" s="402" customFormat="1" x14ac:dyDescent="0.25">
      <c r="A1320" s="60"/>
      <c r="J1320" s="245"/>
      <c r="K1320" s="245"/>
      <c r="L1320" s="245"/>
    </row>
    <row r="1321" spans="1:12" s="402" customFormat="1" x14ac:dyDescent="0.25">
      <c r="A1321" s="60"/>
      <c r="J1321" s="245"/>
      <c r="K1321" s="245"/>
      <c r="L1321" s="245"/>
    </row>
    <row r="1322" spans="1:12" s="402" customFormat="1" x14ac:dyDescent="0.25">
      <c r="A1322" s="60"/>
      <c r="J1322" s="245"/>
      <c r="K1322" s="245"/>
      <c r="L1322" s="245"/>
    </row>
    <row r="1323" spans="1:12" s="402" customFormat="1" x14ac:dyDescent="0.25">
      <c r="A1323" s="60"/>
      <c r="J1323" s="245"/>
      <c r="K1323" s="245"/>
      <c r="L1323" s="245"/>
    </row>
    <row r="1324" spans="1:12" s="402" customFormat="1" x14ac:dyDescent="0.25">
      <c r="A1324" s="60"/>
      <c r="J1324" s="245"/>
      <c r="K1324" s="245"/>
      <c r="L1324" s="245"/>
    </row>
    <row r="1325" spans="1:12" s="402" customFormat="1" x14ac:dyDescent="0.25">
      <c r="A1325" s="60"/>
      <c r="J1325" s="245"/>
      <c r="K1325" s="245"/>
      <c r="L1325" s="245"/>
    </row>
    <row r="1326" spans="1:12" s="402" customFormat="1" x14ac:dyDescent="0.25">
      <c r="A1326" s="60"/>
      <c r="J1326" s="245"/>
      <c r="K1326" s="245"/>
      <c r="L1326" s="245"/>
    </row>
    <row r="1327" spans="1:12" s="402" customFormat="1" x14ac:dyDescent="0.25">
      <c r="A1327" s="60"/>
      <c r="J1327" s="245"/>
      <c r="K1327" s="245"/>
      <c r="L1327" s="245"/>
    </row>
    <row r="1328" spans="1:12" s="402" customFormat="1" x14ac:dyDescent="0.25">
      <c r="A1328" s="60"/>
      <c r="J1328" s="245"/>
      <c r="K1328" s="245"/>
      <c r="L1328" s="245"/>
    </row>
    <row r="1329" spans="1:12" s="402" customFormat="1" x14ac:dyDescent="0.25">
      <c r="A1329" s="60"/>
      <c r="J1329" s="245"/>
      <c r="K1329" s="245"/>
      <c r="L1329" s="245"/>
    </row>
    <row r="1330" spans="1:12" s="402" customFormat="1" x14ac:dyDescent="0.25">
      <c r="A1330" s="60"/>
      <c r="J1330" s="245"/>
      <c r="K1330" s="245"/>
      <c r="L1330" s="245"/>
    </row>
    <row r="1331" spans="1:12" s="402" customFormat="1" x14ac:dyDescent="0.25">
      <c r="A1331" s="60"/>
      <c r="J1331" s="245"/>
      <c r="K1331" s="245"/>
      <c r="L1331" s="245"/>
    </row>
    <row r="1332" spans="1:12" s="402" customFormat="1" x14ac:dyDescent="0.25">
      <c r="A1332" s="60"/>
      <c r="J1332" s="245"/>
      <c r="K1332" s="245"/>
      <c r="L1332" s="245"/>
    </row>
    <row r="1333" spans="1:12" s="402" customFormat="1" x14ac:dyDescent="0.25">
      <c r="A1333" s="60"/>
      <c r="J1333" s="245"/>
      <c r="K1333" s="245"/>
      <c r="L1333" s="245"/>
    </row>
    <row r="1334" spans="1:12" s="402" customFormat="1" x14ac:dyDescent="0.25">
      <c r="A1334" s="60"/>
      <c r="J1334" s="245"/>
      <c r="K1334" s="245"/>
      <c r="L1334" s="245"/>
    </row>
    <row r="1335" spans="1:12" s="402" customFormat="1" x14ac:dyDescent="0.25">
      <c r="A1335" s="60"/>
      <c r="J1335" s="245"/>
      <c r="K1335" s="245"/>
      <c r="L1335" s="245"/>
    </row>
    <row r="1336" spans="1:12" s="402" customFormat="1" x14ac:dyDescent="0.25">
      <c r="A1336" s="60"/>
      <c r="J1336" s="245"/>
      <c r="K1336" s="245"/>
      <c r="L1336" s="245"/>
    </row>
    <row r="1337" spans="1:12" s="402" customFormat="1" x14ac:dyDescent="0.25">
      <c r="A1337" s="60"/>
      <c r="J1337" s="245"/>
      <c r="K1337" s="245"/>
      <c r="L1337" s="245"/>
    </row>
    <row r="1338" spans="1:12" s="402" customFormat="1" x14ac:dyDescent="0.25">
      <c r="A1338" s="60"/>
      <c r="J1338" s="245"/>
      <c r="K1338" s="245"/>
      <c r="L1338" s="245"/>
    </row>
    <row r="1339" spans="1:12" s="402" customFormat="1" x14ac:dyDescent="0.25">
      <c r="A1339" s="60"/>
      <c r="J1339" s="245"/>
      <c r="K1339" s="245"/>
      <c r="L1339" s="245"/>
    </row>
    <row r="1340" spans="1:12" s="402" customFormat="1" x14ac:dyDescent="0.25">
      <c r="A1340" s="60"/>
      <c r="J1340" s="245"/>
      <c r="K1340" s="245"/>
      <c r="L1340" s="245"/>
    </row>
    <row r="1341" spans="1:12" s="402" customFormat="1" x14ac:dyDescent="0.25">
      <c r="A1341" s="60"/>
      <c r="J1341" s="245"/>
      <c r="K1341" s="245"/>
      <c r="L1341" s="245"/>
    </row>
    <row r="1342" spans="1:12" s="402" customFormat="1" x14ac:dyDescent="0.25">
      <c r="A1342" s="60"/>
      <c r="J1342" s="245"/>
      <c r="K1342" s="245"/>
      <c r="L1342" s="245"/>
    </row>
    <row r="1343" spans="1:12" s="402" customFormat="1" x14ac:dyDescent="0.25">
      <c r="A1343" s="60"/>
      <c r="J1343" s="245"/>
      <c r="K1343" s="245"/>
      <c r="L1343" s="245"/>
    </row>
    <row r="1344" spans="1:12" s="402" customFormat="1" x14ac:dyDescent="0.25">
      <c r="A1344" s="60"/>
      <c r="J1344" s="245"/>
      <c r="K1344" s="245"/>
      <c r="L1344" s="245"/>
    </row>
    <row r="1345" spans="1:12" s="402" customFormat="1" x14ac:dyDescent="0.25">
      <c r="A1345" s="60"/>
      <c r="J1345" s="245"/>
      <c r="K1345" s="245"/>
      <c r="L1345" s="245"/>
    </row>
    <row r="1346" spans="1:12" s="402" customFormat="1" x14ac:dyDescent="0.25">
      <c r="A1346" s="60"/>
      <c r="J1346" s="245"/>
      <c r="K1346" s="245"/>
      <c r="L1346" s="245"/>
    </row>
    <row r="1347" spans="1:12" s="402" customFormat="1" x14ac:dyDescent="0.25">
      <c r="A1347" s="60"/>
      <c r="J1347" s="245"/>
      <c r="K1347" s="245"/>
      <c r="L1347" s="245"/>
    </row>
    <row r="1348" spans="1:12" s="402" customFormat="1" x14ac:dyDescent="0.25">
      <c r="A1348" s="60"/>
      <c r="J1348" s="245"/>
      <c r="K1348" s="245"/>
      <c r="L1348" s="245"/>
    </row>
    <row r="1349" spans="1:12" s="402" customFormat="1" x14ac:dyDescent="0.25">
      <c r="A1349" s="60"/>
      <c r="J1349" s="245"/>
      <c r="K1349" s="245"/>
      <c r="L1349" s="245"/>
    </row>
    <row r="1350" spans="1:12" s="402" customFormat="1" x14ac:dyDescent="0.25">
      <c r="A1350" s="60"/>
      <c r="J1350" s="245"/>
      <c r="K1350" s="245"/>
      <c r="L1350" s="245"/>
    </row>
    <row r="1351" spans="1:12" s="402" customFormat="1" x14ac:dyDescent="0.25">
      <c r="A1351" s="60"/>
      <c r="J1351" s="245"/>
      <c r="K1351" s="245"/>
      <c r="L1351" s="245"/>
    </row>
    <row r="1352" spans="1:12" s="402" customFormat="1" x14ac:dyDescent="0.25">
      <c r="A1352" s="60"/>
      <c r="J1352" s="245"/>
      <c r="K1352" s="245"/>
      <c r="L1352" s="245"/>
    </row>
    <row r="1353" spans="1:12" s="402" customFormat="1" x14ac:dyDescent="0.25">
      <c r="A1353" s="60"/>
      <c r="J1353" s="245"/>
      <c r="K1353" s="245"/>
      <c r="L1353" s="245"/>
    </row>
    <row r="1354" spans="1:12" s="402" customFormat="1" x14ac:dyDescent="0.25">
      <c r="A1354" s="60"/>
      <c r="J1354" s="245"/>
      <c r="K1354" s="245"/>
      <c r="L1354" s="245"/>
    </row>
    <row r="1355" spans="1:12" s="402" customFormat="1" x14ac:dyDescent="0.25">
      <c r="A1355" s="60"/>
      <c r="J1355" s="245"/>
      <c r="K1355" s="245"/>
      <c r="L1355" s="245"/>
    </row>
    <row r="1356" spans="1:12" s="402" customFormat="1" x14ac:dyDescent="0.25">
      <c r="A1356" s="60"/>
      <c r="J1356" s="245"/>
      <c r="K1356" s="245"/>
      <c r="L1356" s="245"/>
    </row>
    <row r="1357" spans="1:12" s="402" customFormat="1" x14ac:dyDescent="0.25">
      <c r="A1357" s="60"/>
      <c r="J1357" s="245"/>
      <c r="K1357" s="245"/>
      <c r="L1357" s="245"/>
    </row>
    <row r="1358" spans="1:12" s="402" customFormat="1" x14ac:dyDescent="0.25">
      <c r="A1358" s="60"/>
      <c r="J1358" s="245"/>
      <c r="K1358" s="245"/>
      <c r="L1358" s="245"/>
    </row>
    <row r="1359" spans="1:12" s="402" customFormat="1" x14ac:dyDescent="0.25">
      <c r="A1359" s="60"/>
      <c r="J1359" s="245"/>
      <c r="K1359" s="245"/>
      <c r="L1359" s="245"/>
    </row>
    <row r="1360" spans="1:12" s="402" customFormat="1" x14ac:dyDescent="0.25">
      <c r="A1360" s="60"/>
      <c r="J1360" s="245"/>
      <c r="K1360" s="245"/>
      <c r="L1360" s="245"/>
    </row>
    <row r="1361" spans="1:12" s="402" customFormat="1" x14ac:dyDescent="0.25">
      <c r="A1361" s="60"/>
      <c r="J1361" s="245"/>
      <c r="K1361" s="245"/>
      <c r="L1361" s="245"/>
    </row>
    <row r="1362" spans="1:12" s="402" customFormat="1" x14ac:dyDescent="0.25">
      <c r="A1362" s="60"/>
      <c r="J1362" s="245"/>
      <c r="K1362" s="245"/>
      <c r="L1362" s="245"/>
    </row>
    <row r="1363" spans="1:12" s="402" customFormat="1" x14ac:dyDescent="0.25">
      <c r="A1363" s="60"/>
      <c r="J1363" s="245"/>
      <c r="K1363" s="245"/>
      <c r="L1363" s="245"/>
    </row>
    <row r="1364" spans="1:12" s="402" customFormat="1" x14ac:dyDescent="0.25">
      <c r="A1364" s="60"/>
      <c r="J1364" s="245"/>
      <c r="K1364" s="245"/>
      <c r="L1364" s="245"/>
    </row>
    <row r="1365" spans="1:12" s="402" customFormat="1" x14ac:dyDescent="0.25">
      <c r="A1365" s="60"/>
      <c r="J1365" s="245"/>
      <c r="K1365" s="245"/>
      <c r="L1365" s="245"/>
    </row>
    <row r="1366" spans="1:12" s="402" customFormat="1" x14ac:dyDescent="0.25">
      <c r="A1366" s="60"/>
      <c r="J1366" s="245"/>
      <c r="K1366" s="245"/>
      <c r="L1366" s="245"/>
    </row>
    <row r="1367" spans="1:12" s="402" customFormat="1" x14ac:dyDescent="0.25">
      <c r="A1367" s="60"/>
      <c r="J1367" s="245"/>
      <c r="K1367" s="245"/>
      <c r="L1367" s="245"/>
    </row>
    <row r="1368" spans="1:12" s="402" customFormat="1" x14ac:dyDescent="0.25">
      <c r="A1368" s="60"/>
      <c r="J1368" s="245"/>
      <c r="K1368" s="245"/>
      <c r="L1368" s="245"/>
    </row>
    <row r="1369" spans="1:12" s="402" customFormat="1" x14ac:dyDescent="0.25">
      <c r="A1369" s="60"/>
      <c r="J1369" s="245"/>
      <c r="K1369" s="245"/>
      <c r="L1369" s="245"/>
    </row>
    <row r="1370" spans="1:12" s="402" customFormat="1" x14ac:dyDescent="0.25">
      <c r="A1370" s="60"/>
      <c r="J1370" s="245"/>
      <c r="K1370" s="245"/>
      <c r="L1370" s="245"/>
    </row>
    <row r="1371" spans="1:12" s="402" customFormat="1" x14ac:dyDescent="0.25">
      <c r="A1371" s="60"/>
      <c r="J1371" s="245"/>
      <c r="K1371" s="245"/>
      <c r="L1371" s="245"/>
    </row>
    <row r="1372" spans="1:12" s="402" customFormat="1" x14ac:dyDescent="0.25">
      <c r="A1372" s="60"/>
      <c r="J1372" s="245"/>
      <c r="K1372" s="245"/>
      <c r="L1372" s="245"/>
    </row>
    <row r="1373" spans="1:12" s="402" customFormat="1" x14ac:dyDescent="0.25">
      <c r="A1373" s="60"/>
      <c r="J1373" s="245"/>
      <c r="K1373" s="245"/>
      <c r="L1373" s="245"/>
    </row>
    <row r="1374" spans="1:12" s="402" customFormat="1" x14ac:dyDescent="0.25">
      <c r="A1374" s="60"/>
      <c r="J1374" s="245"/>
      <c r="K1374" s="245"/>
      <c r="L1374" s="245"/>
    </row>
    <row r="1375" spans="1:12" s="402" customFormat="1" x14ac:dyDescent="0.25">
      <c r="A1375" s="60"/>
      <c r="J1375" s="245"/>
      <c r="K1375" s="245"/>
      <c r="L1375" s="245"/>
    </row>
    <row r="1376" spans="1:12" s="402" customFormat="1" x14ac:dyDescent="0.25">
      <c r="A1376" s="60"/>
      <c r="J1376" s="245"/>
      <c r="K1376" s="245"/>
      <c r="L1376" s="245"/>
    </row>
    <row r="1377" spans="1:12" s="402" customFormat="1" x14ac:dyDescent="0.25">
      <c r="A1377" s="60"/>
      <c r="J1377" s="245"/>
      <c r="K1377" s="245"/>
      <c r="L1377" s="245"/>
    </row>
    <row r="1378" spans="1:12" s="402" customFormat="1" x14ac:dyDescent="0.25">
      <c r="A1378" s="60"/>
      <c r="J1378" s="245"/>
      <c r="K1378" s="245"/>
      <c r="L1378" s="245"/>
    </row>
    <row r="1379" spans="1:12" s="402" customFormat="1" x14ac:dyDescent="0.25">
      <c r="A1379" s="60"/>
      <c r="J1379" s="245"/>
      <c r="K1379" s="245"/>
      <c r="L1379" s="245"/>
    </row>
    <row r="1380" spans="1:12" s="402" customFormat="1" x14ac:dyDescent="0.25">
      <c r="A1380" s="60"/>
      <c r="J1380" s="245"/>
      <c r="K1380" s="245"/>
      <c r="L1380" s="245"/>
    </row>
    <row r="1381" spans="1:12" s="402" customFormat="1" x14ac:dyDescent="0.25">
      <c r="A1381" s="60"/>
      <c r="J1381" s="245"/>
      <c r="K1381" s="245"/>
      <c r="L1381" s="245"/>
    </row>
    <row r="1382" spans="1:12" s="402" customFormat="1" x14ac:dyDescent="0.25">
      <c r="A1382" s="60"/>
      <c r="J1382" s="245"/>
      <c r="K1382" s="245"/>
      <c r="L1382" s="245"/>
    </row>
    <row r="1383" spans="1:12" s="402" customFormat="1" x14ac:dyDescent="0.25">
      <c r="A1383" s="60"/>
      <c r="J1383" s="245"/>
      <c r="K1383" s="245"/>
      <c r="L1383" s="245"/>
    </row>
    <row r="1384" spans="1:12" s="402" customFormat="1" x14ac:dyDescent="0.25">
      <c r="A1384" s="60"/>
      <c r="J1384" s="245"/>
      <c r="K1384" s="245"/>
      <c r="L1384" s="245"/>
    </row>
    <row r="1385" spans="1:12" s="402" customFormat="1" x14ac:dyDescent="0.25">
      <c r="A1385" s="60"/>
      <c r="J1385" s="245"/>
      <c r="K1385" s="245"/>
      <c r="L1385" s="245"/>
    </row>
    <row r="1386" spans="1:12" s="402" customFormat="1" x14ac:dyDescent="0.25">
      <c r="A1386" s="60"/>
      <c r="J1386" s="245"/>
      <c r="K1386" s="245"/>
      <c r="L1386" s="245"/>
    </row>
    <row r="1387" spans="1:12" s="402" customFormat="1" x14ac:dyDescent="0.25">
      <c r="A1387" s="60"/>
      <c r="J1387" s="245"/>
      <c r="K1387" s="245"/>
      <c r="L1387" s="245"/>
    </row>
    <row r="1388" spans="1:12" s="402" customFormat="1" x14ac:dyDescent="0.25">
      <c r="A1388" s="60"/>
      <c r="J1388" s="245"/>
      <c r="K1388" s="245"/>
      <c r="L1388" s="245"/>
    </row>
    <row r="1389" spans="1:12" s="402" customFormat="1" x14ac:dyDescent="0.25">
      <c r="A1389" s="60"/>
      <c r="J1389" s="245"/>
      <c r="K1389" s="245"/>
      <c r="L1389" s="245"/>
    </row>
    <row r="1390" spans="1:12" s="402" customFormat="1" x14ac:dyDescent="0.25">
      <c r="A1390" s="60"/>
      <c r="J1390" s="245"/>
      <c r="K1390" s="245"/>
      <c r="L1390" s="245"/>
    </row>
    <row r="1391" spans="1:12" s="402" customFormat="1" x14ac:dyDescent="0.25">
      <c r="A1391" s="60"/>
      <c r="J1391" s="245"/>
      <c r="K1391" s="245"/>
      <c r="L1391" s="245"/>
    </row>
    <row r="1392" spans="1:12" s="402" customFormat="1" x14ac:dyDescent="0.25">
      <c r="A1392" s="60"/>
      <c r="J1392" s="245"/>
      <c r="K1392" s="245"/>
      <c r="L1392" s="245"/>
    </row>
    <row r="1393" spans="1:12" s="402" customFormat="1" x14ac:dyDescent="0.25">
      <c r="A1393" s="60"/>
      <c r="J1393" s="245"/>
      <c r="K1393" s="245"/>
      <c r="L1393" s="245"/>
    </row>
    <row r="1394" spans="1:12" s="402" customFormat="1" x14ac:dyDescent="0.25">
      <c r="A1394" s="60"/>
      <c r="J1394" s="245"/>
      <c r="K1394" s="245"/>
      <c r="L1394" s="245"/>
    </row>
    <row r="1395" spans="1:12" s="402" customFormat="1" x14ac:dyDescent="0.25">
      <c r="A1395" s="60"/>
      <c r="J1395" s="245"/>
      <c r="K1395" s="245"/>
      <c r="L1395" s="245"/>
    </row>
    <row r="1396" spans="1:12" s="402" customFormat="1" x14ac:dyDescent="0.25">
      <c r="A1396" s="60"/>
      <c r="J1396" s="245"/>
      <c r="K1396" s="245"/>
      <c r="L1396" s="245"/>
    </row>
    <row r="1397" spans="1:12" s="402" customFormat="1" x14ac:dyDescent="0.25">
      <c r="A1397" s="60"/>
      <c r="J1397" s="245"/>
      <c r="K1397" s="245"/>
      <c r="L1397" s="245"/>
    </row>
    <row r="1398" spans="1:12" s="402" customFormat="1" x14ac:dyDescent="0.25">
      <c r="A1398" s="60"/>
      <c r="J1398" s="245"/>
      <c r="K1398" s="245"/>
      <c r="L1398" s="245"/>
    </row>
    <row r="1399" spans="1:12" s="402" customFormat="1" x14ac:dyDescent="0.25">
      <c r="A1399" s="60"/>
      <c r="J1399" s="245"/>
      <c r="K1399" s="245"/>
      <c r="L1399" s="245"/>
    </row>
    <row r="1400" spans="1:12" s="402" customFormat="1" x14ac:dyDescent="0.25">
      <c r="A1400" s="60"/>
      <c r="J1400" s="245"/>
      <c r="K1400" s="245"/>
      <c r="L1400" s="245"/>
    </row>
    <row r="1401" spans="1:12" s="402" customFormat="1" x14ac:dyDescent="0.25">
      <c r="A1401" s="60"/>
      <c r="J1401" s="245"/>
      <c r="K1401" s="245"/>
      <c r="L1401" s="245"/>
    </row>
    <row r="1402" spans="1:12" s="402" customFormat="1" x14ac:dyDescent="0.25">
      <c r="A1402" s="60"/>
      <c r="J1402" s="245"/>
      <c r="K1402" s="245"/>
      <c r="L1402" s="245"/>
    </row>
    <row r="1403" spans="1:12" s="402" customFormat="1" x14ac:dyDescent="0.25">
      <c r="A1403" s="60"/>
      <c r="J1403" s="245"/>
      <c r="K1403" s="245"/>
      <c r="L1403" s="245"/>
    </row>
    <row r="1404" spans="1:12" s="402" customFormat="1" x14ac:dyDescent="0.25">
      <c r="A1404" s="60"/>
      <c r="J1404" s="245"/>
      <c r="K1404" s="245"/>
      <c r="L1404" s="245"/>
    </row>
    <row r="1405" spans="1:12" s="402" customFormat="1" x14ac:dyDescent="0.25">
      <c r="A1405" s="60"/>
      <c r="J1405" s="245"/>
      <c r="K1405" s="245"/>
      <c r="L1405" s="245"/>
    </row>
    <row r="1406" spans="1:12" s="402" customFormat="1" x14ac:dyDescent="0.25">
      <c r="A1406" s="60"/>
      <c r="J1406" s="245"/>
      <c r="K1406" s="245"/>
      <c r="L1406" s="245"/>
    </row>
    <row r="1407" spans="1:12" s="402" customFormat="1" x14ac:dyDescent="0.25">
      <c r="A1407" s="60"/>
      <c r="J1407" s="245"/>
      <c r="K1407" s="245"/>
      <c r="L1407" s="245"/>
    </row>
    <row r="1408" spans="1:12" s="402" customFormat="1" x14ac:dyDescent="0.25">
      <c r="A1408" s="60"/>
      <c r="J1408" s="245"/>
      <c r="K1408" s="245"/>
      <c r="L1408" s="245"/>
    </row>
    <row r="1409" spans="1:12" s="402" customFormat="1" x14ac:dyDescent="0.25">
      <c r="A1409" s="60"/>
      <c r="J1409" s="245"/>
      <c r="K1409" s="245"/>
      <c r="L1409" s="245"/>
    </row>
    <row r="1410" spans="1:12" s="402" customFormat="1" x14ac:dyDescent="0.25">
      <c r="A1410" s="60"/>
      <c r="J1410" s="245"/>
      <c r="K1410" s="245"/>
      <c r="L1410" s="245"/>
    </row>
    <row r="1411" spans="1:12" s="402" customFormat="1" x14ac:dyDescent="0.25">
      <c r="A1411" s="60"/>
      <c r="J1411" s="245"/>
      <c r="K1411" s="245"/>
      <c r="L1411" s="245"/>
    </row>
    <row r="1412" spans="1:12" s="402" customFormat="1" x14ac:dyDescent="0.25">
      <c r="A1412" s="60"/>
      <c r="J1412" s="245"/>
      <c r="K1412" s="245"/>
      <c r="L1412" s="245"/>
    </row>
    <row r="1413" spans="1:12" s="402" customFormat="1" x14ac:dyDescent="0.25">
      <c r="A1413" s="60"/>
      <c r="J1413" s="245"/>
      <c r="K1413" s="245"/>
      <c r="L1413" s="245"/>
    </row>
    <row r="1414" spans="1:12" s="402" customFormat="1" x14ac:dyDescent="0.25">
      <c r="A1414" s="60"/>
      <c r="J1414" s="245"/>
      <c r="K1414" s="245"/>
      <c r="L1414" s="245"/>
    </row>
    <row r="1415" spans="1:12" s="402" customFormat="1" x14ac:dyDescent="0.25">
      <c r="A1415" s="60"/>
      <c r="J1415" s="245"/>
      <c r="K1415" s="245"/>
      <c r="L1415" s="245"/>
    </row>
    <row r="1416" spans="1:12" s="402" customFormat="1" x14ac:dyDescent="0.25">
      <c r="A1416" s="60"/>
      <c r="J1416" s="245"/>
      <c r="K1416" s="245"/>
      <c r="L1416" s="245"/>
    </row>
    <row r="1417" spans="1:12" s="402" customFormat="1" x14ac:dyDescent="0.25">
      <c r="A1417" s="60"/>
      <c r="J1417" s="245"/>
      <c r="K1417" s="245"/>
      <c r="L1417" s="245"/>
    </row>
    <row r="1418" spans="1:12" s="402" customFormat="1" x14ac:dyDescent="0.25">
      <c r="A1418" s="60"/>
      <c r="J1418" s="245"/>
      <c r="K1418" s="245"/>
      <c r="L1418" s="245"/>
    </row>
    <row r="1419" spans="1:12" s="402" customFormat="1" x14ac:dyDescent="0.25">
      <c r="A1419" s="60"/>
      <c r="J1419" s="245"/>
      <c r="K1419" s="245"/>
      <c r="L1419" s="245"/>
    </row>
    <row r="1420" spans="1:12" s="402" customFormat="1" x14ac:dyDescent="0.25">
      <c r="A1420" s="60"/>
      <c r="J1420" s="245"/>
      <c r="K1420" s="245"/>
      <c r="L1420" s="245"/>
    </row>
    <row r="1421" spans="1:12" s="402" customFormat="1" x14ac:dyDescent="0.25">
      <c r="A1421" s="60"/>
      <c r="J1421" s="245"/>
      <c r="K1421" s="245"/>
      <c r="L1421" s="245"/>
    </row>
    <row r="1422" spans="1:12" s="402" customFormat="1" x14ac:dyDescent="0.25">
      <c r="A1422" s="60"/>
      <c r="J1422" s="245"/>
      <c r="K1422" s="245"/>
      <c r="L1422" s="245"/>
    </row>
    <row r="1423" spans="1:12" s="402" customFormat="1" x14ac:dyDescent="0.25">
      <c r="A1423" s="60"/>
      <c r="J1423" s="245"/>
      <c r="K1423" s="245"/>
      <c r="L1423" s="245"/>
    </row>
    <row r="1424" spans="1:12" s="402" customFormat="1" x14ac:dyDescent="0.25">
      <c r="A1424" s="60"/>
      <c r="J1424" s="245"/>
      <c r="K1424" s="245"/>
      <c r="L1424" s="245"/>
    </row>
    <row r="1425" spans="1:12" s="402" customFormat="1" x14ac:dyDescent="0.25">
      <c r="A1425" s="60"/>
      <c r="J1425" s="245"/>
      <c r="K1425" s="245"/>
      <c r="L1425" s="245"/>
    </row>
    <row r="1426" spans="1:12" s="402" customFormat="1" x14ac:dyDescent="0.25">
      <c r="A1426" s="60"/>
      <c r="J1426" s="245"/>
      <c r="K1426" s="245"/>
      <c r="L1426" s="245"/>
    </row>
    <row r="1427" spans="1:12" s="402" customFormat="1" x14ac:dyDescent="0.25">
      <c r="A1427" s="60"/>
      <c r="J1427" s="245"/>
      <c r="K1427" s="245"/>
      <c r="L1427" s="245"/>
    </row>
    <row r="1428" spans="1:12" s="402" customFormat="1" x14ac:dyDescent="0.25">
      <c r="A1428" s="60"/>
      <c r="J1428" s="245"/>
      <c r="K1428" s="245"/>
      <c r="L1428" s="245"/>
    </row>
    <row r="1429" spans="1:12" s="402" customFormat="1" x14ac:dyDescent="0.25">
      <c r="A1429" s="60"/>
      <c r="J1429" s="245"/>
      <c r="K1429" s="245"/>
      <c r="L1429" s="245"/>
    </row>
    <row r="1430" spans="1:12" s="402" customFormat="1" x14ac:dyDescent="0.25">
      <c r="A1430" s="60"/>
      <c r="J1430" s="245"/>
      <c r="K1430" s="245"/>
      <c r="L1430" s="245"/>
    </row>
    <row r="1431" spans="1:12" s="402" customFormat="1" x14ac:dyDescent="0.25">
      <c r="A1431" s="60"/>
      <c r="J1431" s="245"/>
      <c r="K1431" s="245"/>
      <c r="L1431" s="245"/>
    </row>
    <row r="1432" spans="1:12" s="402" customFormat="1" x14ac:dyDescent="0.25">
      <c r="A1432" s="60"/>
      <c r="J1432" s="245"/>
      <c r="K1432" s="245"/>
      <c r="L1432" s="245"/>
    </row>
    <row r="1433" spans="1:12" s="402" customFormat="1" x14ac:dyDescent="0.25">
      <c r="A1433" s="60"/>
      <c r="J1433" s="245"/>
      <c r="K1433" s="245"/>
      <c r="L1433" s="245"/>
    </row>
    <row r="1434" spans="1:12" s="402" customFormat="1" x14ac:dyDescent="0.25">
      <c r="A1434" s="60"/>
      <c r="J1434" s="245"/>
      <c r="K1434" s="245"/>
      <c r="L1434" s="245"/>
    </row>
    <row r="1435" spans="1:12" s="402" customFormat="1" x14ac:dyDescent="0.25">
      <c r="A1435" s="60"/>
      <c r="J1435" s="245"/>
      <c r="K1435" s="245"/>
      <c r="L1435" s="245"/>
    </row>
    <row r="1436" spans="1:12" s="402" customFormat="1" x14ac:dyDescent="0.25">
      <c r="A1436" s="60"/>
      <c r="J1436" s="245"/>
      <c r="K1436" s="245"/>
      <c r="L1436" s="245"/>
    </row>
    <row r="1437" spans="1:12" s="402" customFormat="1" x14ac:dyDescent="0.25">
      <c r="A1437" s="60"/>
      <c r="J1437" s="245"/>
      <c r="K1437" s="245"/>
      <c r="L1437" s="245"/>
    </row>
    <row r="1438" spans="1:12" s="402" customFormat="1" x14ac:dyDescent="0.25">
      <c r="A1438" s="60"/>
      <c r="J1438" s="245"/>
      <c r="K1438" s="245"/>
      <c r="L1438" s="245"/>
    </row>
    <row r="1439" spans="1:12" s="402" customFormat="1" x14ac:dyDescent="0.25">
      <c r="A1439" s="60"/>
      <c r="J1439" s="245"/>
      <c r="K1439" s="245"/>
      <c r="L1439" s="245"/>
    </row>
    <row r="1440" spans="1:12" s="402" customFormat="1" x14ac:dyDescent="0.25">
      <c r="A1440" s="60"/>
      <c r="J1440" s="245"/>
      <c r="K1440" s="245"/>
      <c r="L1440" s="245"/>
    </row>
    <row r="1441" spans="1:12" s="402" customFormat="1" x14ac:dyDescent="0.25">
      <c r="A1441" s="60"/>
      <c r="J1441" s="245"/>
      <c r="K1441" s="245"/>
      <c r="L1441" s="245"/>
    </row>
    <row r="1442" spans="1:12" s="402" customFormat="1" x14ac:dyDescent="0.25">
      <c r="A1442" s="60"/>
      <c r="J1442" s="245"/>
      <c r="K1442" s="245"/>
      <c r="L1442" s="245"/>
    </row>
    <row r="1443" spans="1:12" s="402" customFormat="1" x14ac:dyDescent="0.25">
      <c r="A1443" s="60"/>
      <c r="J1443" s="245"/>
      <c r="K1443" s="245"/>
      <c r="L1443" s="245"/>
    </row>
    <row r="1444" spans="1:12" s="402" customFormat="1" x14ac:dyDescent="0.25">
      <c r="A1444" s="60"/>
      <c r="J1444" s="245"/>
      <c r="K1444" s="245"/>
      <c r="L1444" s="245"/>
    </row>
    <row r="1445" spans="1:12" s="402" customFormat="1" x14ac:dyDescent="0.25">
      <c r="A1445" s="60"/>
      <c r="J1445" s="245"/>
      <c r="K1445" s="245"/>
      <c r="L1445" s="245"/>
    </row>
    <row r="1446" spans="1:12" s="402" customFormat="1" x14ac:dyDescent="0.25">
      <c r="A1446" s="60"/>
      <c r="J1446" s="245"/>
      <c r="K1446" s="245"/>
      <c r="L1446" s="245"/>
    </row>
    <row r="1447" spans="1:12" s="402" customFormat="1" x14ac:dyDescent="0.25">
      <c r="A1447" s="60"/>
      <c r="J1447" s="245"/>
      <c r="K1447" s="245"/>
      <c r="L1447" s="245"/>
    </row>
    <row r="1448" spans="1:12" s="402" customFormat="1" x14ac:dyDescent="0.25">
      <c r="A1448" s="60"/>
      <c r="J1448" s="245"/>
      <c r="K1448" s="245"/>
      <c r="L1448" s="245"/>
    </row>
    <row r="1449" spans="1:12" s="402" customFormat="1" x14ac:dyDescent="0.25">
      <c r="A1449" s="60"/>
      <c r="J1449" s="245"/>
      <c r="K1449" s="245"/>
      <c r="L1449" s="245"/>
    </row>
    <row r="1450" spans="1:12" s="402" customFormat="1" x14ac:dyDescent="0.25">
      <c r="A1450" s="60"/>
      <c r="J1450" s="245"/>
      <c r="K1450" s="245"/>
      <c r="L1450" s="245"/>
    </row>
    <row r="1451" spans="1:12" s="402" customFormat="1" x14ac:dyDescent="0.25">
      <c r="A1451" s="60"/>
      <c r="J1451" s="245"/>
      <c r="K1451" s="245"/>
      <c r="L1451" s="245"/>
    </row>
    <row r="1452" spans="1:12" s="402" customFormat="1" x14ac:dyDescent="0.25">
      <c r="A1452" s="60"/>
      <c r="J1452" s="245"/>
      <c r="K1452" s="245"/>
      <c r="L1452" s="245"/>
    </row>
    <row r="1453" spans="1:12" s="402" customFormat="1" x14ac:dyDescent="0.25">
      <c r="A1453" s="60"/>
      <c r="J1453" s="245"/>
      <c r="K1453" s="245"/>
      <c r="L1453" s="245"/>
    </row>
    <row r="1454" spans="1:12" s="402" customFormat="1" x14ac:dyDescent="0.25">
      <c r="A1454" s="60"/>
      <c r="J1454" s="245"/>
      <c r="K1454" s="245"/>
      <c r="L1454" s="245"/>
    </row>
    <row r="1455" spans="1:12" s="402" customFormat="1" x14ac:dyDescent="0.25">
      <c r="A1455" s="60"/>
      <c r="J1455" s="245"/>
      <c r="K1455" s="245"/>
      <c r="L1455" s="245"/>
    </row>
    <row r="1456" spans="1:12" s="402" customFormat="1" x14ac:dyDescent="0.25">
      <c r="A1456" s="60"/>
      <c r="J1456" s="245"/>
      <c r="K1456" s="245"/>
      <c r="L1456" s="245"/>
    </row>
    <row r="1457" spans="1:12" s="402" customFormat="1" x14ac:dyDescent="0.25">
      <c r="A1457" s="60"/>
      <c r="J1457" s="245"/>
      <c r="K1457" s="245"/>
      <c r="L1457" s="245"/>
    </row>
    <row r="1458" spans="1:12" s="402" customFormat="1" x14ac:dyDescent="0.25">
      <c r="A1458" s="60"/>
      <c r="J1458" s="245"/>
      <c r="K1458" s="245"/>
      <c r="L1458" s="245"/>
    </row>
    <row r="1459" spans="1:12" s="402" customFormat="1" x14ac:dyDescent="0.25">
      <c r="A1459" s="60"/>
      <c r="J1459" s="245"/>
      <c r="K1459" s="245"/>
      <c r="L1459" s="245"/>
    </row>
    <row r="1460" spans="1:12" s="402" customFormat="1" x14ac:dyDescent="0.25">
      <c r="A1460" s="60"/>
      <c r="J1460" s="245"/>
      <c r="K1460" s="245"/>
      <c r="L1460" s="245"/>
    </row>
    <row r="1461" spans="1:12" s="402" customFormat="1" x14ac:dyDescent="0.25">
      <c r="A1461" s="60"/>
      <c r="J1461" s="245"/>
      <c r="K1461" s="245"/>
      <c r="L1461" s="245"/>
    </row>
    <row r="1462" spans="1:12" s="402" customFormat="1" x14ac:dyDescent="0.25">
      <c r="A1462" s="60"/>
      <c r="J1462" s="245"/>
      <c r="K1462" s="245"/>
      <c r="L1462" s="245"/>
    </row>
    <row r="1463" spans="1:12" s="402" customFormat="1" x14ac:dyDescent="0.25">
      <c r="A1463" s="60"/>
      <c r="J1463" s="245"/>
      <c r="K1463" s="245"/>
      <c r="L1463" s="245"/>
    </row>
    <row r="1464" spans="1:12" s="402" customFormat="1" x14ac:dyDescent="0.25">
      <c r="A1464" s="60"/>
      <c r="J1464" s="245"/>
      <c r="K1464" s="245"/>
      <c r="L1464" s="245"/>
    </row>
    <row r="1465" spans="1:12" s="402" customFormat="1" x14ac:dyDescent="0.25">
      <c r="A1465" s="60"/>
      <c r="J1465" s="245"/>
      <c r="K1465" s="245"/>
      <c r="L1465" s="245"/>
    </row>
    <row r="1466" spans="1:12" s="402" customFormat="1" x14ac:dyDescent="0.25">
      <c r="A1466" s="60"/>
      <c r="J1466" s="245"/>
      <c r="K1466" s="245"/>
      <c r="L1466" s="245"/>
    </row>
    <row r="1467" spans="1:12" s="402" customFormat="1" x14ac:dyDescent="0.25">
      <c r="A1467" s="60"/>
      <c r="J1467" s="245"/>
      <c r="K1467" s="245"/>
      <c r="L1467" s="245"/>
    </row>
    <row r="1468" spans="1:12" s="402" customFormat="1" x14ac:dyDescent="0.25">
      <c r="A1468" s="60"/>
      <c r="J1468" s="245"/>
      <c r="K1468" s="245"/>
      <c r="L1468" s="245"/>
    </row>
    <row r="1469" spans="1:12" s="402" customFormat="1" x14ac:dyDescent="0.25">
      <c r="A1469" s="60"/>
      <c r="J1469" s="245"/>
      <c r="K1469" s="245"/>
      <c r="L1469" s="245"/>
    </row>
    <row r="1470" spans="1:12" s="402" customFormat="1" x14ac:dyDescent="0.25">
      <c r="A1470" s="60"/>
      <c r="J1470" s="245"/>
      <c r="K1470" s="245"/>
      <c r="L1470" s="245"/>
    </row>
    <row r="1471" spans="1:12" s="402" customFormat="1" x14ac:dyDescent="0.25">
      <c r="A1471" s="60"/>
      <c r="J1471" s="245"/>
      <c r="K1471" s="245"/>
      <c r="L1471" s="245"/>
    </row>
    <row r="1472" spans="1:12" s="402" customFormat="1" x14ac:dyDescent="0.25">
      <c r="A1472" s="60"/>
      <c r="J1472" s="245"/>
      <c r="K1472" s="245"/>
      <c r="L1472" s="245"/>
    </row>
    <row r="1473" spans="1:12" s="402" customFormat="1" x14ac:dyDescent="0.25">
      <c r="A1473" s="60"/>
      <c r="J1473" s="245"/>
      <c r="K1473" s="245"/>
      <c r="L1473" s="245"/>
    </row>
    <row r="1474" spans="1:12" s="402" customFormat="1" x14ac:dyDescent="0.25">
      <c r="A1474" s="60"/>
      <c r="J1474" s="245"/>
      <c r="K1474" s="245"/>
      <c r="L1474" s="245"/>
    </row>
    <row r="1475" spans="1:12" s="402" customFormat="1" x14ac:dyDescent="0.25">
      <c r="A1475" s="60"/>
      <c r="J1475" s="245"/>
      <c r="K1475" s="245"/>
      <c r="L1475" s="245"/>
    </row>
    <row r="1476" spans="1:12" s="402" customFormat="1" x14ac:dyDescent="0.25">
      <c r="A1476" s="60"/>
      <c r="J1476" s="245"/>
      <c r="K1476" s="245"/>
      <c r="L1476" s="245"/>
    </row>
    <row r="1477" spans="1:12" s="402" customFormat="1" x14ac:dyDescent="0.25">
      <c r="A1477" s="60"/>
      <c r="J1477" s="245"/>
      <c r="K1477" s="245"/>
      <c r="L1477" s="245"/>
    </row>
    <row r="1478" spans="1:12" s="402" customFormat="1" x14ac:dyDescent="0.25">
      <c r="A1478" s="60"/>
      <c r="J1478" s="245"/>
      <c r="K1478" s="245"/>
      <c r="L1478" s="245"/>
    </row>
    <row r="1479" spans="1:12" s="402" customFormat="1" x14ac:dyDescent="0.25">
      <c r="A1479" s="60"/>
      <c r="J1479" s="245"/>
      <c r="K1479" s="245"/>
      <c r="L1479" s="245"/>
    </row>
    <row r="1480" spans="1:12" s="402" customFormat="1" x14ac:dyDescent="0.25">
      <c r="A1480" s="60"/>
      <c r="J1480" s="245"/>
      <c r="K1480" s="245"/>
      <c r="L1480" s="245"/>
    </row>
    <row r="1481" spans="1:12" s="402" customFormat="1" x14ac:dyDescent="0.25">
      <c r="A1481" s="60"/>
      <c r="J1481" s="245"/>
      <c r="K1481" s="245"/>
      <c r="L1481" s="245"/>
    </row>
    <row r="1482" spans="1:12" s="402" customFormat="1" x14ac:dyDescent="0.25">
      <c r="A1482" s="60"/>
      <c r="J1482" s="245"/>
      <c r="K1482" s="245"/>
      <c r="L1482" s="245"/>
    </row>
    <row r="1483" spans="1:12" s="402" customFormat="1" x14ac:dyDescent="0.25">
      <c r="A1483" s="60"/>
      <c r="J1483" s="245"/>
      <c r="K1483" s="245"/>
      <c r="L1483" s="245"/>
    </row>
    <row r="1484" spans="1:12" s="402" customFormat="1" x14ac:dyDescent="0.25">
      <c r="A1484" s="60"/>
      <c r="J1484" s="245"/>
      <c r="K1484" s="245"/>
      <c r="L1484" s="245"/>
    </row>
    <row r="1485" spans="1:12" s="402" customFormat="1" x14ac:dyDescent="0.25">
      <c r="A1485" s="60"/>
      <c r="J1485" s="245"/>
      <c r="K1485" s="245"/>
      <c r="L1485" s="245"/>
    </row>
    <row r="1486" spans="1:12" s="402" customFormat="1" x14ac:dyDescent="0.25">
      <c r="A1486" s="60"/>
      <c r="J1486" s="245"/>
      <c r="K1486" s="245"/>
      <c r="L1486" s="245"/>
    </row>
    <row r="1487" spans="1:12" s="402" customFormat="1" x14ac:dyDescent="0.25">
      <c r="A1487" s="60"/>
      <c r="J1487" s="245"/>
      <c r="K1487" s="245"/>
      <c r="L1487" s="245"/>
    </row>
    <row r="1488" spans="1:12" s="402" customFormat="1" x14ac:dyDescent="0.25">
      <c r="A1488" s="60"/>
      <c r="J1488" s="245"/>
      <c r="K1488" s="245"/>
      <c r="L1488" s="245"/>
    </row>
    <row r="1489" spans="1:12" s="402" customFormat="1" x14ac:dyDescent="0.25">
      <c r="A1489" s="60"/>
      <c r="J1489" s="245"/>
      <c r="K1489" s="245"/>
      <c r="L1489" s="245"/>
    </row>
    <row r="1490" spans="1:12" s="402" customFormat="1" x14ac:dyDescent="0.25">
      <c r="A1490" s="60"/>
      <c r="J1490" s="245"/>
      <c r="K1490" s="245"/>
      <c r="L1490" s="245"/>
    </row>
    <row r="1491" spans="1:12" s="402" customFormat="1" x14ac:dyDescent="0.25">
      <c r="A1491" s="60"/>
      <c r="J1491" s="245"/>
      <c r="K1491" s="245"/>
      <c r="L1491" s="245"/>
    </row>
    <row r="1492" spans="1:12" s="402" customFormat="1" x14ac:dyDescent="0.25">
      <c r="A1492" s="60"/>
      <c r="J1492" s="245"/>
      <c r="K1492" s="245"/>
      <c r="L1492" s="245"/>
    </row>
    <row r="1493" spans="1:12" s="402" customFormat="1" x14ac:dyDescent="0.25">
      <c r="A1493" s="60"/>
      <c r="J1493" s="245"/>
      <c r="K1493" s="245"/>
      <c r="L1493" s="245"/>
    </row>
    <row r="1494" spans="1:12" s="402" customFormat="1" x14ac:dyDescent="0.25">
      <c r="A1494" s="60"/>
      <c r="J1494" s="245"/>
      <c r="K1494" s="245"/>
      <c r="L1494" s="245"/>
    </row>
    <row r="1495" spans="1:12" s="402" customFormat="1" x14ac:dyDescent="0.25">
      <c r="A1495" s="60"/>
      <c r="J1495" s="245"/>
      <c r="K1495" s="245"/>
      <c r="L1495" s="245"/>
    </row>
    <row r="1496" spans="1:12" s="402" customFormat="1" x14ac:dyDescent="0.25">
      <c r="A1496" s="60"/>
      <c r="J1496" s="245"/>
      <c r="K1496" s="245"/>
      <c r="L1496" s="245"/>
    </row>
    <row r="1497" spans="1:12" s="402" customFormat="1" x14ac:dyDescent="0.25">
      <c r="A1497" s="60"/>
      <c r="J1497" s="245"/>
      <c r="K1497" s="245"/>
      <c r="L1497" s="245"/>
    </row>
    <row r="1498" spans="1:12" s="402" customFormat="1" x14ac:dyDescent="0.25">
      <c r="A1498" s="60"/>
      <c r="J1498" s="245"/>
      <c r="K1498" s="245"/>
      <c r="L1498" s="245"/>
    </row>
    <row r="1499" spans="1:12" s="402" customFormat="1" x14ac:dyDescent="0.25">
      <c r="A1499" s="60"/>
      <c r="J1499" s="245"/>
      <c r="K1499" s="245"/>
      <c r="L1499" s="245"/>
    </row>
    <row r="1500" spans="1:12" s="402" customFormat="1" x14ac:dyDescent="0.25">
      <c r="A1500" s="60"/>
      <c r="J1500" s="245"/>
      <c r="K1500" s="245"/>
      <c r="L1500" s="245"/>
    </row>
    <row r="1501" spans="1:12" s="402" customFormat="1" x14ac:dyDescent="0.25">
      <c r="A1501" s="60"/>
      <c r="J1501" s="245"/>
      <c r="K1501" s="245"/>
      <c r="L1501" s="245"/>
    </row>
    <row r="1502" spans="1:12" s="402" customFormat="1" x14ac:dyDescent="0.25">
      <c r="A1502" s="60"/>
      <c r="J1502" s="245"/>
      <c r="K1502" s="245"/>
      <c r="L1502" s="245"/>
    </row>
    <row r="1503" spans="1:12" s="402" customFormat="1" x14ac:dyDescent="0.25">
      <c r="A1503" s="60"/>
      <c r="J1503" s="245"/>
      <c r="K1503" s="245"/>
      <c r="L1503" s="245"/>
    </row>
    <row r="1504" spans="1:12" s="402" customFormat="1" x14ac:dyDescent="0.25">
      <c r="A1504" s="60"/>
      <c r="J1504" s="245"/>
      <c r="K1504" s="245"/>
      <c r="L1504" s="245"/>
    </row>
    <row r="1505" spans="1:12" s="402" customFormat="1" x14ac:dyDescent="0.25">
      <c r="A1505" s="60"/>
      <c r="J1505" s="245"/>
      <c r="K1505" s="245"/>
      <c r="L1505" s="245"/>
    </row>
    <row r="1506" spans="1:12" s="402" customFormat="1" x14ac:dyDescent="0.25">
      <c r="A1506" s="60"/>
      <c r="J1506" s="245"/>
      <c r="K1506" s="245"/>
      <c r="L1506" s="245"/>
    </row>
    <row r="1507" spans="1:12" s="402" customFormat="1" x14ac:dyDescent="0.25">
      <c r="A1507" s="60"/>
      <c r="J1507" s="245"/>
      <c r="K1507" s="245"/>
      <c r="L1507" s="245"/>
    </row>
    <row r="1508" spans="1:12" s="402" customFormat="1" x14ac:dyDescent="0.25">
      <c r="A1508" s="60"/>
      <c r="J1508" s="245"/>
      <c r="K1508" s="245"/>
      <c r="L1508" s="245"/>
    </row>
    <row r="1509" spans="1:12" s="402" customFormat="1" x14ac:dyDescent="0.25">
      <c r="A1509" s="60"/>
      <c r="J1509" s="245"/>
      <c r="K1509" s="245"/>
      <c r="L1509" s="245"/>
    </row>
    <row r="1510" spans="1:12" s="402" customFormat="1" x14ac:dyDescent="0.25">
      <c r="A1510" s="60"/>
      <c r="J1510" s="245"/>
      <c r="K1510" s="245"/>
      <c r="L1510" s="245"/>
    </row>
    <row r="1511" spans="1:12" s="402" customFormat="1" x14ac:dyDescent="0.25">
      <c r="A1511" s="60"/>
      <c r="J1511" s="245"/>
      <c r="K1511" s="245"/>
      <c r="L1511" s="245"/>
    </row>
    <row r="1512" spans="1:12" s="402" customFormat="1" x14ac:dyDescent="0.25">
      <c r="A1512" s="60"/>
      <c r="J1512" s="245"/>
      <c r="K1512" s="245"/>
      <c r="L1512" s="245"/>
    </row>
    <row r="1513" spans="1:12" s="402" customFormat="1" x14ac:dyDescent="0.25">
      <c r="A1513" s="60"/>
      <c r="J1513" s="245"/>
      <c r="K1513" s="245"/>
      <c r="L1513" s="245"/>
    </row>
    <row r="1514" spans="1:12" s="402" customFormat="1" x14ac:dyDescent="0.25">
      <c r="A1514" s="60"/>
      <c r="J1514" s="245"/>
      <c r="K1514" s="245"/>
      <c r="L1514" s="245"/>
    </row>
    <row r="1515" spans="1:12" s="402" customFormat="1" x14ac:dyDescent="0.25">
      <c r="A1515" s="60"/>
      <c r="J1515" s="245"/>
      <c r="K1515" s="245"/>
      <c r="L1515" s="245"/>
    </row>
    <row r="1516" spans="1:12" s="402" customFormat="1" x14ac:dyDescent="0.25">
      <c r="A1516" s="60"/>
      <c r="J1516" s="245"/>
      <c r="K1516" s="245"/>
      <c r="L1516" s="245"/>
    </row>
    <row r="1517" spans="1:12" s="402" customFormat="1" x14ac:dyDescent="0.25">
      <c r="A1517" s="60"/>
      <c r="J1517" s="245"/>
      <c r="K1517" s="245"/>
      <c r="L1517" s="245"/>
    </row>
    <row r="1518" spans="1:12" s="402" customFormat="1" x14ac:dyDescent="0.25">
      <c r="A1518" s="60"/>
      <c r="J1518" s="245"/>
      <c r="K1518" s="245"/>
      <c r="L1518" s="245"/>
    </row>
    <row r="1519" spans="1:12" s="402" customFormat="1" x14ac:dyDescent="0.25">
      <c r="A1519" s="60"/>
      <c r="J1519" s="245"/>
      <c r="K1519" s="245"/>
      <c r="L1519" s="245"/>
    </row>
    <row r="1520" spans="1:12" s="402" customFormat="1" x14ac:dyDescent="0.25">
      <c r="A1520" s="60"/>
      <c r="J1520" s="245"/>
      <c r="K1520" s="245"/>
      <c r="L1520" s="245"/>
    </row>
    <row r="1521" spans="1:12" s="402" customFormat="1" x14ac:dyDescent="0.25">
      <c r="A1521" s="60"/>
      <c r="J1521" s="245"/>
      <c r="K1521" s="245"/>
      <c r="L1521" s="245"/>
    </row>
    <row r="1522" spans="1:12" s="402" customFormat="1" x14ac:dyDescent="0.25">
      <c r="A1522" s="60"/>
      <c r="J1522" s="245"/>
      <c r="K1522" s="245"/>
      <c r="L1522" s="245"/>
    </row>
    <row r="1523" spans="1:12" s="402" customFormat="1" x14ac:dyDescent="0.25">
      <c r="A1523" s="60"/>
      <c r="J1523" s="245"/>
      <c r="K1523" s="245"/>
      <c r="L1523" s="245"/>
    </row>
    <row r="1524" spans="1:12" s="402" customFormat="1" x14ac:dyDescent="0.25">
      <c r="A1524" s="60"/>
      <c r="J1524" s="245"/>
      <c r="K1524" s="245"/>
      <c r="L1524" s="245"/>
    </row>
    <row r="1525" spans="1:12" s="402" customFormat="1" x14ac:dyDescent="0.25">
      <c r="A1525" s="60"/>
      <c r="J1525" s="245"/>
      <c r="K1525" s="245"/>
      <c r="L1525" s="245"/>
    </row>
    <row r="1526" spans="1:12" s="402" customFormat="1" x14ac:dyDescent="0.25">
      <c r="A1526" s="60"/>
      <c r="J1526" s="245"/>
      <c r="K1526" s="245"/>
      <c r="L1526" s="245"/>
    </row>
    <row r="1527" spans="1:12" s="402" customFormat="1" x14ac:dyDescent="0.25">
      <c r="A1527" s="60"/>
      <c r="J1527" s="245"/>
      <c r="K1527" s="245"/>
      <c r="L1527" s="245"/>
    </row>
    <row r="1528" spans="1:12" s="402" customFormat="1" x14ac:dyDescent="0.25">
      <c r="A1528" s="60"/>
      <c r="J1528" s="245"/>
      <c r="K1528" s="245"/>
      <c r="L1528" s="245"/>
    </row>
    <row r="1529" spans="1:12" s="402" customFormat="1" x14ac:dyDescent="0.25">
      <c r="A1529" s="60"/>
      <c r="J1529" s="245"/>
      <c r="K1529" s="245"/>
      <c r="L1529" s="245"/>
    </row>
    <row r="1530" spans="1:12" s="402" customFormat="1" x14ac:dyDescent="0.25">
      <c r="A1530" s="60"/>
      <c r="J1530" s="245"/>
      <c r="K1530" s="245"/>
      <c r="L1530" s="245"/>
    </row>
    <row r="1531" spans="1:12" s="402" customFormat="1" x14ac:dyDescent="0.25">
      <c r="A1531" s="60"/>
      <c r="J1531" s="245"/>
      <c r="K1531" s="245"/>
      <c r="L1531" s="245"/>
    </row>
    <row r="1532" spans="1:12" s="402" customFormat="1" x14ac:dyDescent="0.25">
      <c r="A1532" s="60"/>
      <c r="J1532" s="245"/>
      <c r="K1532" s="245"/>
      <c r="L1532" s="245"/>
    </row>
    <row r="1533" spans="1:12" s="402" customFormat="1" x14ac:dyDescent="0.25">
      <c r="A1533" s="60"/>
      <c r="J1533" s="245"/>
      <c r="K1533" s="245"/>
      <c r="L1533" s="245"/>
    </row>
    <row r="1534" spans="1:12" s="402" customFormat="1" x14ac:dyDescent="0.25">
      <c r="A1534" s="60"/>
      <c r="J1534" s="245"/>
      <c r="K1534" s="245"/>
      <c r="L1534" s="245"/>
    </row>
    <row r="1535" spans="1:12" s="402" customFormat="1" x14ac:dyDescent="0.25">
      <c r="A1535" s="60"/>
      <c r="J1535" s="245"/>
      <c r="K1535" s="245"/>
      <c r="L1535" s="245"/>
    </row>
    <row r="1536" spans="1:12" s="402" customFormat="1" x14ac:dyDescent="0.25">
      <c r="A1536" s="60"/>
      <c r="J1536" s="245"/>
      <c r="K1536" s="245"/>
      <c r="L1536" s="245"/>
    </row>
    <row r="1537" spans="1:12" s="402" customFormat="1" x14ac:dyDescent="0.25">
      <c r="A1537" s="60"/>
      <c r="J1537" s="245"/>
      <c r="K1537" s="245"/>
      <c r="L1537" s="245"/>
    </row>
    <row r="1538" spans="1:12" s="402" customFormat="1" x14ac:dyDescent="0.25">
      <c r="A1538" s="60"/>
      <c r="J1538" s="245"/>
      <c r="K1538" s="245"/>
      <c r="L1538" s="245"/>
    </row>
    <row r="1539" spans="1:12" s="402" customFormat="1" x14ac:dyDescent="0.25">
      <c r="A1539" s="60"/>
      <c r="J1539" s="245"/>
      <c r="K1539" s="245"/>
      <c r="L1539" s="245"/>
    </row>
    <row r="1540" spans="1:12" s="402" customFormat="1" x14ac:dyDescent="0.25">
      <c r="A1540" s="60"/>
      <c r="J1540" s="245"/>
      <c r="K1540" s="245"/>
      <c r="L1540" s="245"/>
    </row>
    <row r="1541" spans="1:12" s="402" customFormat="1" x14ac:dyDescent="0.25">
      <c r="A1541" s="60"/>
      <c r="J1541" s="245"/>
      <c r="K1541" s="245"/>
      <c r="L1541" s="245"/>
    </row>
    <row r="1542" spans="1:12" s="402" customFormat="1" x14ac:dyDescent="0.25">
      <c r="A1542" s="60"/>
      <c r="J1542" s="245"/>
      <c r="K1542" s="245"/>
      <c r="L1542" s="245"/>
    </row>
    <row r="1543" spans="1:12" s="402" customFormat="1" x14ac:dyDescent="0.25">
      <c r="A1543" s="60"/>
      <c r="J1543" s="245"/>
      <c r="K1543" s="245"/>
      <c r="L1543" s="245"/>
    </row>
    <row r="1544" spans="1:12" s="402" customFormat="1" x14ac:dyDescent="0.25">
      <c r="A1544" s="60"/>
      <c r="J1544" s="245"/>
      <c r="K1544" s="245"/>
      <c r="L1544" s="245"/>
    </row>
    <row r="1545" spans="1:12" s="402" customFormat="1" x14ac:dyDescent="0.25">
      <c r="A1545" s="60"/>
      <c r="J1545" s="245"/>
      <c r="K1545" s="245"/>
      <c r="L1545" s="245"/>
    </row>
    <row r="1546" spans="1:12" s="402" customFormat="1" x14ac:dyDescent="0.25">
      <c r="A1546" s="60"/>
      <c r="J1546" s="245"/>
      <c r="K1546" s="245"/>
      <c r="L1546" s="245"/>
    </row>
    <row r="1547" spans="1:12" s="402" customFormat="1" x14ac:dyDescent="0.25">
      <c r="A1547" s="60"/>
      <c r="J1547" s="245"/>
      <c r="K1547" s="245"/>
      <c r="L1547" s="245"/>
    </row>
    <row r="1548" spans="1:12" s="402" customFormat="1" x14ac:dyDescent="0.25">
      <c r="A1548" s="60"/>
      <c r="J1548" s="245"/>
      <c r="K1548" s="245"/>
      <c r="L1548" s="245"/>
    </row>
    <row r="1549" spans="1:12" s="402" customFormat="1" x14ac:dyDescent="0.25">
      <c r="A1549" s="60"/>
      <c r="J1549" s="245"/>
      <c r="K1549" s="245"/>
      <c r="L1549" s="245"/>
    </row>
    <row r="1550" spans="1:12" s="402" customFormat="1" x14ac:dyDescent="0.25">
      <c r="A1550" s="60"/>
      <c r="J1550" s="245"/>
      <c r="K1550" s="245"/>
      <c r="L1550" s="245"/>
    </row>
    <row r="1551" spans="1:12" s="402" customFormat="1" x14ac:dyDescent="0.25">
      <c r="A1551" s="60"/>
      <c r="J1551" s="245"/>
      <c r="K1551" s="245"/>
      <c r="L1551" s="245"/>
    </row>
    <row r="1552" spans="1:12" s="402" customFormat="1" x14ac:dyDescent="0.25">
      <c r="A1552" s="60"/>
      <c r="J1552" s="245"/>
      <c r="K1552" s="245"/>
      <c r="L1552" s="245"/>
    </row>
    <row r="1553" spans="1:12" s="402" customFormat="1" x14ac:dyDescent="0.25">
      <c r="A1553" s="60"/>
      <c r="J1553" s="245"/>
      <c r="K1553" s="245"/>
      <c r="L1553" s="245"/>
    </row>
    <row r="1554" spans="1:12" s="402" customFormat="1" x14ac:dyDescent="0.25">
      <c r="A1554" s="60"/>
      <c r="J1554" s="245"/>
      <c r="K1554" s="245"/>
      <c r="L1554" s="245"/>
    </row>
    <row r="1555" spans="1:12" s="402" customFormat="1" x14ac:dyDescent="0.25">
      <c r="A1555" s="60"/>
      <c r="J1555" s="245"/>
      <c r="K1555" s="245"/>
      <c r="L1555" s="245"/>
    </row>
    <row r="1556" spans="1:12" s="402" customFormat="1" x14ac:dyDescent="0.25">
      <c r="A1556" s="60"/>
      <c r="J1556" s="245"/>
      <c r="K1556" s="245"/>
      <c r="L1556" s="245"/>
    </row>
    <row r="1557" spans="1:12" s="402" customFormat="1" x14ac:dyDescent="0.25">
      <c r="A1557" s="60"/>
      <c r="J1557" s="245"/>
      <c r="K1557" s="245"/>
      <c r="L1557" s="245"/>
    </row>
    <row r="1558" spans="1:12" s="402" customFormat="1" x14ac:dyDescent="0.25">
      <c r="A1558" s="60"/>
      <c r="J1558" s="245"/>
      <c r="K1558" s="245"/>
      <c r="L1558" s="245"/>
    </row>
    <row r="1559" spans="1:12" s="402" customFormat="1" x14ac:dyDescent="0.25">
      <c r="A1559" s="60"/>
      <c r="J1559" s="245"/>
      <c r="K1559" s="245"/>
      <c r="L1559" s="245"/>
    </row>
    <row r="1560" spans="1:12" s="402" customFormat="1" x14ac:dyDescent="0.25">
      <c r="A1560" s="60"/>
      <c r="J1560" s="245"/>
      <c r="K1560" s="245"/>
      <c r="L1560" s="245"/>
    </row>
    <row r="1561" spans="1:12" s="402" customFormat="1" x14ac:dyDescent="0.25">
      <c r="A1561" s="60"/>
      <c r="J1561" s="245"/>
      <c r="K1561" s="245"/>
      <c r="L1561" s="245"/>
    </row>
    <row r="1562" spans="1:12" s="402" customFormat="1" x14ac:dyDescent="0.25">
      <c r="A1562" s="60"/>
      <c r="J1562" s="245"/>
      <c r="K1562" s="245"/>
      <c r="L1562" s="245"/>
    </row>
    <row r="1563" spans="1:12" s="402" customFormat="1" x14ac:dyDescent="0.25">
      <c r="A1563" s="60"/>
      <c r="J1563" s="245"/>
      <c r="K1563" s="245"/>
      <c r="L1563" s="245"/>
    </row>
    <row r="1564" spans="1:12" s="402" customFormat="1" x14ac:dyDescent="0.25">
      <c r="A1564" s="60"/>
      <c r="J1564" s="245"/>
      <c r="K1564" s="245"/>
      <c r="L1564" s="245"/>
    </row>
    <row r="1565" spans="1:12" s="402" customFormat="1" x14ac:dyDescent="0.25">
      <c r="A1565" s="60"/>
      <c r="J1565" s="245"/>
      <c r="K1565" s="245"/>
      <c r="L1565" s="245"/>
    </row>
    <row r="1566" spans="1:12" s="402" customFormat="1" x14ac:dyDescent="0.25">
      <c r="A1566" s="60"/>
      <c r="J1566" s="245"/>
      <c r="K1566" s="245"/>
      <c r="L1566" s="245"/>
    </row>
    <row r="1567" spans="1:12" s="402" customFormat="1" x14ac:dyDescent="0.25">
      <c r="A1567" s="60"/>
      <c r="J1567" s="245"/>
      <c r="K1567" s="245"/>
      <c r="L1567" s="245"/>
    </row>
    <row r="1568" spans="1:12" s="402" customFormat="1" x14ac:dyDescent="0.25">
      <c r="A1568" s="60"/>
      <c r="J1568" s="245"/>
      <c r="K1568" s="245"/>
      <c r="L1568" s="245"/>
    </row>
    <row r="1569" spans="1:12" s="402" customFormat="1" x14ac:dyDescent="0.25">
      <c r="A1569" s="60"/>
      <c r="J1569" s="245"/>
      <c r="K1569" s="245"/>
      <c r="L1569" s="245"/>
    </row>
    <row r="1570" spans="1:12" s="402" customFormat="1" x14ac:dyDescent="0.25">
      <c r="A1570" s="60"/>
      <c r="J1570" s="245"/>
      <c r="K1570" s="245"/>
      <c r="L1570" s="245"/>
    </row>
    <row r="1571" spans="1:12" s="402" customFormat="1" x14ac:dyDescent="0.25">
      <c r="A1571" s="60"/>
      <c r="J1571" s="245"/>
      <c r="K1571" s="245"/>
      <c r="L1571" s="245"/>
    </row>
    <row r="1572" spans="1:12" s="402" customFormat="1" x14ac:dyDescent="0.25">
      <c r="A1572" s="60"/>
      <c r="J1572" s="245"/>
      <c r="K1572" s="245"/>
      <c r="L1572" s="245"/>
    </row>
    <row r="1573" spans="1:12" s="402" customFormat="1" x14ac:dyDescent="0.25">
      <c r="A1573" s="60"/>
      <c r="J1573" s="245"/>
      <c r="K1573" s="245"/>
      <c r="L1573" s="245"/>
    </row>
    <row r="1574" spans="1:12" s="402" customFormat="1" x14ac:dyDescent="0.25">
      <c r="A1574" s="60"/>
      <c r="J1574" s="245"/>
      <c r="K1574" s="245"/>
      <c r="L1574" s="245"/>
    </row>
    <row r="1575" spans="1:12" s="402" customFormat="1" x14ac:dyDescent="0.25">
      <c r="A1575" s="60"/>
      <c r="J1575" s="245"/>
      <c r="K1575" s="245"/>
      <c r="L1575" s="245"/>
    </row>
    <row r="1576" spans="1:12" s="402" customFormat="1" x14ac:dyDescent="0.25">
      <c r="A1576" s="60"/>
      <c r="J1576" s="245"/>
      <c r="K1576" s="245"/>
      <c r="L1576" s="245"/>
    </row>
    <row r="1577" spans="1:12" s="402" customFormat="1" x14ac:dyDescent="0.25">
      <c r="A1577" s="60"/>
      <c r="J1577" s="245"/>
      <c r="K1577" s="245"/>
      <c r="L1577" s="245"/>
    </row>
    <row r="1578" spans="1:12" s="402" customFormat="1" x14ac:dyDescent="0.25">
      <c r="A1578" s="60"/>
      <c r="J1578" s="245"/>
      <c r="K1578" s="245"/>
      <c r="L1578" s="245"/>
    </row>
    <row r="1579" spans="1:12" s="402" customFormat="1" x14ac:dyDescent="0.25">
      <c r="A1579" s="60"/>
      <c r="J1579" s="245"/>
      <c r="K1579" s="245"/>
      <c r="L1579" s="245"/>
    </row>
    <row r="1580" spans="1:12" s="402" customFormat="1" x14ac:dyDescent="0.25">
      <c r="A1580" s="60"/>
      <c r="J1580" s="245"/>
      <c r="K1580" s="245"/>
      <c r="L1580" s="245"/>
    </row>
    <row r="1581" spans="1:12" s="402" customFormat="1" x14ac:dyDescent="0.25">
      <c r="A1581" s="60"/>
      <c r="J1581" s="245"/>
      <c r="K1581" s="245"/>
      <c r="L1581" s="245"/>
    </row>
    <row r="1582" spans="1:12" s="402" customFormat="1" x14ac:dyDescent="0.25">
      <c r="A1582" s="60"/>
      <c r="J1582" s="245"/>
      <c r="K1582" s="245"/>
      <c r="L1582" s="245"/>
    </row>
    <row r="1583" spans="1:12" s="402" customFormat="1" x14ac:dyDescent="0.25">
      <c r="A1583" s="60"/>
      <c r="J1583" s="245"/>
      <c r="K1583" s="245"/>
      <c r="L1583" s="245"/>
    </row>
    <row r="1584" spans="1:12" s="402" customFormat="1" x14ac:dyDescent="0.25">
      <c r="A1584" s="60"/>
      <c r="J1584" s="245"/>
      <c r="K1584" s="245"/>
      <c r="L1584" s="245"/>
    </row>
    <row r="1585" spans="1:12" s="402" customFormat="1" x14ac:dyDescent="0.25">
      <c r="A1585" s="60"/>
      <c r="J1585" s="245"/>
      <c r="K1585" s="245"/>
      <c r="L1585" s="245"/>
    </row>
    <row r="1586" spans="1:12" s="402" customFormat="1" x14ac:dyDescent="0.25">
      <c r="A1586" s="60"/>
      <c r="J1586" s="245"/>
      <c r="K1586" s="245"/>
      <c r="L1586" s="245"/>
    </row>
    <row r="1587" spans="1:12" s="402" customFormat="1" x14ac:dyDescent="0.25">
      <c r="A1587" s="60"/>
      <c r="J1587" s="245"/>
      <c r="K1587" s="245"/>
      <c r="L1587" s="245"/>
    </row>
    <row r="1588" spans="1:12" s="402" customFormat="1" x14ac:dyDescent="0.25">
      <c r="A1588" s="60"/>
      <c r="J1588" s="245"/>
      <c r="K1588" s="245"/>
      <c r="L1588" s="245"/>
    </row>
    <row r="1589" spans="1:12" s="402" customFormat="1" x14ac:dyDescent="0.25">
      <c r="A1589" s="60"/>
      <c r="J1589" s="245"/>
      <c r="K1589" s="245"/>
      <c r="L1589" s="245"/>
    </row>
    <row r="1590" spans="1:12" s="402" customFormat="1" x14ac:dyDescent="0.25">
      <c r="A1590" s="60"/>
      <c r="J1590" s="245"/>
      <c r="K1590" s="245"/>
      <c r="L1590" s="245"/>
    </row>
    <row r="1591" spans="1:12" s="402" customFormat="1" x14ac:dyDescent="0.25">
      <c r="A1591" s="60"/>
      <c r="J1591" s="245"/>
      <c r="K1591" s="245"/>
      <c r="L1591" s="245"/>
    </row>
    <row r="1592" spans="1:12" s="402" customFormat="1" x14ac:dyDescent="0.25">
      <c r="A1592" s="60"/>
      <c r="J1592" s="245"/>
      <c r="K1592" s="245"/>
      <c r="L1592" s="245"/>
    </row>
    <row r="1593" spans="1:12" s="402" customFormat="1" x14ac:dyDescent="0.25">
      <c r="A1593" s="60"/>
      <c r="J1593" s="245"/>
      <c r="K1593" s="245"/>
      <c r="L1593" s="245"/>
    </row>
    <row r="1594" spans="1:12" s="402" customFormat="1" x14ac:dyDescent="0.25">
      <c r="A1594" s="60"/>
      <c r="J1594" s="245"/>
      <c r="K1594" s="245"/>
      <c r="L1594" s="245"/>
    </row>
    <row r="1595" spans="1:12" s="402" customFormat="1" x14ac:dyDescent="0.25">
      <c r="A1595" s="60"/>
      <c r="J1595" s="245"/>
      <c r="K1595" s="245"/>
      <c r="L1595" s="245"/>
    </row>
    <row r="1596" spans="1:12" s="402" customFormat="1" x14ac:dyDescent="0.25">
      <c r="A1596" s="60"/>
      <c r="J1596" s="245"/>
      <c r="K1596" s="245"/>
      <c r="L1596" s="245"/>
    </row>
    <row r="1597" spans="1:12" s="402" customFormat="1" x14ac:dyDescent="0.25">
      <c r="A1597" s="60"/>
      <c r="J1597" s="245"/>
      <c r="K1597" s="245"/>
      <c r="L1597" s="245"/>
    </row>
    <row r="1598" spans="1:12" s="402" customFormat="1" x14ac:dyDescent="0.25">
      <c r="A1598" s="60"/>
      <c r="J1598" s="245"/>
      <c r="K1598" s="245"/>
      <c r="L1598" s="245"/>
    </row>
    <row r="1599" spans="1:12" s="402" customFormat="1" x14ac:dyDescent="0.25">
      <c r="A1599" s="60"/>
      <c r="J1599" s="245"/>
      <c r="K1599" s="245"/>
      <c r="L1599" s="245"/>
    </row>
    <row r="1600" spans="1:12" s="402" customFormat="1" x14ac:dyDescent="0.25">
      <c r="A1600" s="60"/>
      <c r="J1600" s="245"/>
      <c r="K1600" s="245"/>
      <c r="L1600" s="245"/>
    </row>
    <row r="1601" spans="1:12" s="402" customFormat="1" x14ac:dyDescent="0.25">
      <c r="A1601" s="60"/>
      <c r="J1601" s="245"/>
      <c r="K1601" s="245"/>
      <c r="L1601" s="245"/>
    </row>
    <row r="1602" spans="1:12" s="402" customFormat="1" x14ac:dyDescent="0.25">
      <c r="A1602" s="60"/>
      <c r="J1602" s="245"/>
      <c r="K1602" s="245"/>
      <c r="L1602" s="245"/>
    </row>
    <row r="1603" spans="1:12" s="402" customFormat="1" x14ac:dyDescent="0.25">
      <c r="A1603" s="60"/>
      <c r="J1603" s="245"/>
      <c r="K1603" s="245"/>
      <c r="L1603" s="245"/>
    </row>
    <row r="1604" spans="1:12" s="402" customFormat="1" x14ac:dyDescent="0.25">
      <c r="A1604" s="60"/>
      <c r="J1604" s="245"/>
      <c r="K1604" s="245"/>
      <c r="L1604" s="245"/>
    </row>
    <row r="1605" spans="1:12" s="402" customFormat="1" x14ac:dyDescent="0.25">
      <c r="A1605" s="60"/>
      <c r="J1605" s="245"/>
      <c r="K1605" s="245"/>
      <c r="L1605" s="245"/>
    </row>
    <row r="1606" spans="1:12" s="402" customFormat="1" x14ac:dyDescent="0.25">
      <c r="A1606" s="60"/>
      <c r="J1606" s="245"/>
      <c r="K1606" s="245"/>
      <c r="L1606" s="245"/>
    </row>
    <row r="1607" spans="1:12" s="402" customFormat="1" x14ac:dyDescent="0.25">
      <c r="A1607" s="60"/>
      <c r="J1607" s="245"/>
      <c r="K1607" s="245"/>
      <c r="L1607" s="245"/>
    </row>
    <row r="1608" spans="1:12" s="402" customFormat="1" x14ac:dyDescent="0.25">
      <c r="A1608" s="60"/>
      <c r="J1608" s="245"/>
      <c r="K1608" s="245"/>
      <c r="L1608" s="245"/>
    </row>
    <row r="1609" spans="1:12" s="402" customFormat="1" x14ac:dyDescent="0.25">
      <c r="A1609" s="60"/>
      <c r="J1609" s="245"/>
      <c r="K1609" s="245"/>
      <c r="L1609" s="245"/>
    </row>
    <row r="1610" spans="1:12" s="402" customFormat="1" x14ac:dyDescent="0.25">
      <c r="A1610" s="60"/>
      <c r="J1610" s="245"/>
      <c r="K1610" s="245"/>
      <c r="L1610" s="245"/>
    </row>
    <row r="1611" spans="1:12" s="402" customFormat="1" x14ac:dyDescent="0.25">
      <c r="A1611" s="60"/>
      <c r="J1611" s="245"/>
      <c r="K1611" s="245"/>
      <c r="L1611" s="245"/>
    </row>
    <row r="1612" spans="1:12" s="402" customFormat="1" x14ac:dyDescent="0.25">
      <c r="A1612" s="60"/>
      <c r="J1612" s="245"/>
      <c r="K1612" s="245"/>
      <c r="L1612" s="245"/>
    </row>
    <row r="1613" spans="1:12" s="402" customFormat="1" x14ac:dyDescent="0.25">
      <c r="A1613" s="60"/>
      <c r="J1613" s="245"/>
      <c r="K1613" s="245"/>
      <c r="L1613" s="245"/>
    </row>
    <row r="1614" spans="1:12" s="402" customFormat="1" x14ac:dyDescent="0.25">
      <c r="A1614" s="60"/>
      <c r="J1614" s="245"/>
      <c r="K1614" s="245"/>
      <c r="L1614" s="245"/>
    </row>
    <row r="1615" spans="1:12" s="402" customFormat="1" x14ac:dyDescent="0.25">
      <c r="A1615" s="60"/>
      <c r="J1615" s="245"/>
      <c r="K1615" s="245"/>
      <c r="L1615" s="245"/>
    </row>
    <row r="1616" spans="1:12" s="402" customFormat="1" x14ac:dyDescent="0.25">
      <c r="A1616" s="60"/>
      <c r="J1616" s="245"/>
      <c r="K1616" s="245"/>
      <c r="L1616" s="245"/>
    </row>
    <row r="1617" spans="1:12" s="402" customFormat="1" x14ac:dyDescent="0.25">
      <c r="A1617" s="60"/>
      <c r="J1617" s="245"/>
      <c r="K1617" s="245"/>
      <c r="L1617" s="245"/>
    </row>
    <row r="1618" spans="1:12" s="402" customFormat="1" x14ac:dyDescent="0.25">
      <c r="A1618" s="60"/>
      <c r="J1618" s="245"/>
      <c r="K1618" s="245"/>
      <c r="L1618" s="245"/>
    </row>
    <row r="1619" spans="1:12" s="402" customFormat="1" x14ac:dyDescent="0.25">
      <c r="A1619" s="60"/>
      <c r="J1619" s="245"/>
      <c r="K1619" s="245"/>
      <c r="L1619" s="245"/>
    </row>
    <row r="1620" spans="1:12" s="402" customFormat="1" x14ac:dyDescent="0.25">
      <c r="A1620" s="60"/>
      <c r="J1620" s="245"/>
      <c r="K1620" s="245"/>
      <c r="L1620" s="245"/>
    </row>
    <row r="1621" spans="1:12" s="402" customFormat="1" x14ac:dyDescent="0.25">
      <c r="A1621" s="60"/>
      <c r="J1621" s="245"/>
      <c r="K1621" s="245"/>
      <c r="L1621" s="245"/>
    </row>
    <row r="1622" spans="1:12" s="402" customFormat="1" x14ac:dyDescent="0.25">
      <c r="A1622" s="60"/>
      <c r="J1622" s="245"/>
      <c r="K1622" s="245"/>
      <c r="L1622" s="245"/>
    </row>
    <row r="1623" spans="1:12" s="402" customFormat="1" x14ac:dyDescent="0.25">
      <c r="A1623" s="60"/>
      <c r="J1623" s="245"/>
      <c r="K1623" s="245"/>
      <c r="L1623" s="245"/>
    </row>
    <row r="1624" spans="1:12" s="402" customFormat="1" x14ac:dyDescent="0.25">
      <c r="A1624" s="60"/>
      <c r="J1624" s="245"/>
      <c r="K1624" s="245"/>
      <c r="L1624" s="245"/>
    </row>
    <row r="1625" spans="1:12" s="402" customFormat="1" x14ac:dyDescent="0.25">
      <c r="A1625" s="60"/>
      <c r="J1625" s="245"/>
      <c r="K1625" s="245"/>
      <c r="L1625" s="245"/>
    </row>
    <row r="1626" spans="1:12" s="402" customFormat="1" x14ac:dyDescent="0.25">
      <c r="A1626" s="60"/>
      <c r="J1626" s="245"/>
      <c r="K1626" s="245"/>
      <c r="L1626" s="245"/>
    </row>
    <row r="1627" spans="1:12" s="402" customFormat="1" x14ac:dyDescent="0.25">
      <c r="A1627" s="60"/>
      <c r="J1627" s="245"/>
      <c r="K1627" s="245"/>
      <c r="L1627" s="245"/>
    </row>
    <row r="1628" spans="1:12" s="402" customFormat="1" x14ac:dyDescent="0.25">
      <c r="A1628" s="60"/>
      <c r="J1628" s="245"/>
      <c r="K1628" s="245"/>
      <c r="L1628" s="245"/>
    </row>
    <row r="1629" spans="1:12" s="402" customFormat="1" x14ac:dyDescent="0.25">
      <c r="A1629" s="60"/>
      <c r="J1629" s="245"/>
      <c r="K1629" s="245"/>
      <c r="L1629" s="245"/>
    </row>
    <row r="1630" spans="1:12" s="402" customFormat="1" x14ac:dyDescent="0.25">
      <c r="A1630" s="60"/>
      <c r="J1630" s="245"/>
      <c r="K1630" s="245"/>
      <c r="L1630" s="245"/>
    </row>
    <row r="1631" spans="1:12" s="402" customFormat="1" x14ac:dyDescent="0.25">
      <c r="A1631" s="60"/>
      <c r="J1631" s="245"/>
      <c r="K1631" s="245"/>
      <c r="L1631" s="245"/>
    </row>
    <row r="1632" spans="1:12" s="402" customFormat="1" x14ac:dyDescent="0.25">
      <c r="A1632" s="60"/>
      <c r="J1632" s="245"/>
      <c r="K1632" s="245"/>
      <c r="L1632" s="245"/>
    </row>
    <row r="1633" spans="1:12" s="402" customFormat="1" x14ac:dyDescent="0.25">
      <c r="A1633" s="60"/>
      <c r="J1633" s="245"/>
      <c r="K1633" s="245"/>
      <c r="L1633" s="245"/>
    </row>
    <row r="1634" spans="1:12" s="402" customFormat="1" x14ac:dyDescent="0.25">
      <c r="A1634" s="60"/>
      <c r="J1634" s="245"/>
      <c r="K1634" s="245"/>
      <c r="L1634" s="245"/>
    </row>
    <row r="1635" spans="1:12" s="402" customFormat="1" x14ac:dyDescent="0.25">
      <c r="A1635" s="60"/>
      <c r="J1635" s="245"/>
      <c r="K1635" s="245"/>
      <c r="L1635" s="245"/>
    </row>
    <row r="1636" spans="1:12" s="402" customFormat="1" x14ac:dyDescent="0.25">
      <c r="A1636" s="60"/>
      <c r="J1636" s="245"/>
      <c r="K1636" s="245"/>
      <c r="L1636" s="245"/>
    </row>
    <row r="1637" spans="1:12" s="402" customFormat="1" x14ac:dyDescent="0.25">
      <c r="A1637" s="60"/>
      <c r="J1637" s="245"/>
      <c r="K1637" s="245"/>
      <c r="L1637" s="245"/>
    </row>
    <row r="1638" spans="1:12" s="402" customFormat="1" x14ac:dyDescent="0.25">
      <c r="A1638" s="60"/>
      <c r="J1638" s="245"/>
      <c r="K1638" s="245"/>
      <c r="L1638" s="245"/>
    </row>
    <row r="1639" spans="1:12" s="402" customFormat="1" x14ac:dyDescent="0.25">
      <c r="A1639" s="60"/>
      <c r="J1639" s="245"/>
      <c r="K1639" s="245"/>
      <c r="L1639" s="245"/>
    </row>
    <row r="1640" spans="1:12" s="402" customFormat="1" x14ac:dyDescent="0.25">
      <c r="A1640" s="60"/>
      <c r="J1640" s="245"/>
      <c r="K1640" s="245"/>
      <c r="L1640" s="245"/>
    </row>
    <row r="1641" spans="1:12" s="402" customFormat="1" x14ac:dyDescent="0.25">
      <c r="A1641" s="60"/>
      <c r="J1641" s="245"/>
      <c r="K1641" s="245"/>
      <c r="L1641" s="245"/>
    </row>
    <row r="1642" spans="1:12" s="402" customFormat="1" x14ac:dyDescent="0.25">
      <c r="A1642" s="60"/>
      <c r="J1642" s="245"/>
      <c r="K1642" s="245"/>
      <c r="L1642" s="245"/>
    </row>
    <row r="1643" spans="1:12" s="402" customFormat="1" x14ac:dyDescent="0.25">
      <c r="A1643" s="60"/>
      <c r="J1643" s="245"/>
      <c r="K1643" s="245"/>
      <c r="L1643" s="245"/>
    </row>
    <row r="1644" spans="1:12" s="402" customFormat="1" x14ac:dyDescent="0.25">
      <c r="A1644" s="60"/>
      <c r="J1644" s="245"/>
      <c r="K1644" s="245"/>
      <c r="L1644" s="245"/>
    </row>
    <row r="1645" spans="1:12" s="402" customFormat="1" x14ac:dyDescent="0.25">
      <c r="A1645" s="60"/>
      <c r="J1645" s="245"/>
      <c r="K1645" s="245"/>
      <c r="L1645" s="245"/>
    </row>
    <row r="1646" spans="1:12" s="402" customFormat="1" x14ac:dyDescent="0.25">
      <c r="A1646" s="60"/>
      <c r="J1646" s="245"/>
      <c r="K1646" s="245"/>
      <c r="L1646" s="245"/>
    </row>
    <row r="1647" spans="1:12" s="402" customFormat="1" x14ac:dyDescent="0.25">
      <c r="A1647" s="60"/>
      <c r="J1647" s="245"/>
      <c r="K1647" s="245"/>
      <c r="L1647" s="245"/>
    </row>
    <row r="1648" spans="1:12" s="402" customFormat="1" x14ac:dyDescent="0.25">
      <c r="A1648" s="60"/>
      <c r="J1648" s="245"/>
      <c r="K1648" s="245"/>
      <c r="L1648" s="245"/>
    </row>
    <row r="1649" spans="1:12" s="402" customFormat="1" x14ac:dyDescent="0.25">
      <c r="A1649" s="60"/>
      <c r="J1649" s="245"/>
      <c r="K1649" s="245"/>
      <c r="L1649" s="245"/>
    </row>
    <row r="1650" spans="1:12" s="402" customFormat="1" x14ac:dyDescent="0.25">
      <c r="A1650" s="60"/>
      <c r="J1650" s="245"/>
      <c r="K1650" s="245"/>
      <c r="L1650" s="245"/>
    </row>
    <row r="1651" spans="1:12" s="402" customFormat="1" x14ac:dyDescent="0.25">
      <c r="A1651" s="60"/>
      <c r="J1651" s="245"/>
      <c r="K1651" s="245"/>
      <c r="L1651" s="245"/>
    </row>
    <row r="1652" spans="1:12" s="402" customFormat="1" x14ac:dyDescent="0.25">
      <c r="A1652" s="60"/>
      <c r="J1652" s="245"/>
      <c r="K1652" s="245"/>
      <c r="L1652" s="245"/>
    </row>
    <row r="1653" spans="1:12" s="402" customFormat="1" x14ac:dyDescent="0.25">
      <c r="A1653" s="60"/>
      <c r="J1653" s="245"/>
      <c r="K1653" s="245"/>
      <c r="L1653" s="245"/>
    </row>
    <row r="1654" spans="1:12" s="402" customFormat="1" x14ac:dyDescent="0.25">
      <c r="A1654" s="60"/>
      <c r="J1654" s="245"/>
      <c r="K1654" s="245"/>
      <c r="L1654" s="245"/>
    </row>
    <row r="1655" spans="1:12" s="402" customFormat="1" x14ac:dyDescent="0.25">
      <c r="A1655" s="60"/>
      <c r="J1655" s="245"/>
      <c r="K1655" s="245"/>
      <c r="L1655" s="245"/>
    </row>
    <row r="1656" spans="1:12" s="402" customFormat="1" x14ac:dyDescent="0.25">
      <c r="A1656" s="60"/>
      <c r="J1656" s="245"/>
      <c r="K1656" s="245"/>
      <c r="L1656" s="245"/>
    </row>
    <row r="1657" spans="1:12" s="402" customFormat="1" x14ac:dyDescent="0.25">
      <c r="A1657" s="60"/>
      <c r="J1657" s="245"/>
      <c r="K1657" s="245"/>
      <c r="L1657" s="245"/>
    </row>
    <row r="1658" spans="1:12" s="402" customFormat="1" x14ac:dyDescent="0.25">
      <c r="A1658" s="60"/>
      <c r="J1658" s="245"/>
      <c r="K1658" s="245"/>
      <c r="L1658" s="245"/>
    </row>
    <row r="1659" spans="1:12" s="402" customFormat="1" x14ac:dyDescent="0.25">
      <c r="A1659" s="60"/>
      <c r="J1659" s="245"/>
      <c r="K1659" s="245"/>
      <c r="L1659" s="245"/>
    </row>
    <row r="1660" spans="1:12" s="402" customFormat="1" x14ac:dyDescent="0.25">
      <c r="A1660" s="60"/>
      <c r="J1660" s="245"/>
      <c r="K1660" s="245"/>
      <c r="L1660" s="245"/>
    </row>
    <row r="1661" spans="1:12" s="402" customFormat="1" x14ac:dyDescent="0.25">
      <c r="A1661" s="60"/>
      <c r="J1661" s="245"/>
      <c r="K1661" s="245"/>
      <c r="L1661" s="245"/>
    </row>
    <row r="1662" spans="1:12" s="402" customFormat="1" x14ac:dyDescent="0.25">
      <c r="A1662" s="60"/>
      <c r="J1662" s="245"/>
      <c r="K1662" s="245"/>
      <c r="L1662" s="245"/>
    </row>
    <row r="1663" spans="1:12" s="402" customFormat="1" x14ac:dyDescent="0.25">
      <c r="A1663" s="60"/>
      <c r="J1663" s="245"/>
      <c r="K1663" s="245"/>
      <c r="L1663" s="245"/>
    </row>
    <row r="1664" spans="1:12" s="402" customFormat="1" x14ac:dyDescent="0.25">
      <c r="A1664" s="60"/>
      <c r="J1664" s="245"/>
      <c r="K1664" s="245"/>
      <c r="L1664" s="245"/>
    </row>
    <row r="1665" spans="1:12" s="402" customFormat="1" x14ac:dyDescent="0.25">
      <c r="A1665" s="60"/>
      <c r="J1665" s="245"/>
      <c r="K1665" s="245"/>
      <c r="L1665" s="245"/>
    </row>
    <row r="1666" spans="1:12" s="402" customFormat="1" x14ac:dyDescent="0.25">
      <c r="A1666" s="60"/>
      <c r="J1666" s="245"/>
      <c r="K1666" s="245"/>
      <c r="L1666" s="245"/>
    </row>
    <row r="1667" spans="1:12" s="402" customFormat="1" x14ac:dyDescent="0.25">
      <c r="A1667" s="60"/>
      <c r="J1667" s="245"/>
      <c r="K1667" s="245"/>
      <c r="L1667" s="245"/>
    </row>
    <row r="1668" spans="1:12" s="402" customFormat="1" x14ac:dyDescent="0.25">
      <c r="A1668" s="60"/>
      <c r="J1668" s="245"/>
      <c r="K1668" s="245"/>
      <c r="L1668" s="245"/>
    </row>
    <row r="1669" spans="1:12" s="402" customFormat="1" x14ac:dyDescent="0.25">
      <c r="A1669" s="60"/>
      <c r="J1669" s="245"/>
      <c r="K1669" s="245"/>
      <c r="L1669" s="245"/>
    </row>
    <row r="1670" spans="1:12" s="402" customFormat="1" x14ac:dyDescent="0.25">
      <c r="A1670" s="60"/>
      <c r="J1670" s="245"/>
      <c r="K1670" s="245"/>
      <c r="L1670" s="245"/>
    </row>
    <row r="1671" spans="1:12" s="402" customFormat="1" x14ac:dyDescent="0.25">
      <c r="A1671" s="60"/>
      <c r="J1671" s="245"/>
      <c r="K1671" s="245"/>
      <c r="L1671" s="245"/>
    </row>
    <row r="1672" spans="1:12" s="402" customFormat="1" x14ac:dyDescent="0.25">
      <c r="A1672" s="60"/>
      <c r="J1672" s="245"/>
      <c r="K1672" s="245"/>
      <c r="L1672" s="245"/>
    </row>
    <row r="1673" spans="1:12" s="402" customFormat="1" x14ac:dyDescent="0.25">
      <c r="A1673" s="60"/>
      <c r="J1673" s="245"/>
      <c r="K1673" s="245"/>
      <c r="L1673" s="245"/>
    </row>
    <row r="1674" spans="1:12" s="402" customFormat="1" x14ac:dyDescent="0.25">
      <c r="A1674" s="60"/>
      <c r="J1674" s="245"/>
      <c r="K1674" s="245"/>
      <c r="L1674" s="245"/>
    </row>
    <row r="1675" spans="1:12" s="402" customFormat="1" x14ac:dyDescent="0.25">
      <c r="A1675" s="60"/>
      <c r="J1675" s="245"/>
      <c r="K1675" s="245"/>
      <c r="L1675" s="245"/>
    </row>
    <row r="1676" spans="1:12" s="402" customFormat="1" x14ac:dyDescent="0.25">
      <c r="A1676" s="60"/>
      <c r="J1676" s="245"/>
      <c r="K1676" s="245"/>
      <c r="L1676" s="245"/>
    </row>
    <row r="1677" spans="1:12" s="402" customFormat="1" x14ac:dyDescent="0.25">
      <c r="A1677" s="60"/>
      <c r="J1677" s="245"/>
      <c r="K1677" s="245"/>
      <c r="L1677" s="245"/>
    </row>
    <row r="1678" spans="1:12" s="402" customFormat="1" x14ac:dyDescent="0.25">
      <c r="A1678" s="60"/>
      <c r="J1678" s="245"/>
      <c r="K1678" s="245"/>
      <c r="L1678" s="245"/>
    </row>
    <row r="1679" spans="1:12" s="402" customFormat="1" x14ac:dyDescent="0.25">
      <c r="A1679" s="60"/>
      <c r="J1679" s="245"/>
      <c r="K1679" s="245"/>
      <c r="L1679" s="245"/>
    </row>
    <row r="1680" spans="1:12" s="402" customFormat="1" x14ac:dyDescent="0.25">
      <c r="A1680" s="60"/>
      <c r="J1680" s="245"/>
      <c r="K1680" s="245"/>
      <c r="L1680" s="245"/>
    </row>
    <row r="1681" spans="1:12" s="402" customFormat="1" x14ac:dyDescent="0.25">
      <c r="A1681" s="60"/>
      <c r="J1681" s="245"/>
      <c r="K1681" s="245"/>
      <c r="L1681" s="245"/>
    </row>
    <row r="1682" spans="1:12" s="402" customFormat="1" x14ac:dyDescent="0.25">
      <c r="A1682" s="60"/>
      <c r="J1682" s="245"/>
      <c r="K1682" s="245"/>
      <c r="L1682" s="245"/>
    </row>
    <row r="1683" spans="1:12" s="402" customFormat="1" x14ac:dyDescent="0.25">
      <c r="A1683" s="60"/>
      <c r="J1683" s="245"/>
      <c r="K1683" s="245"/>
      <c r="L1683" s="245"/>
    </row>
    <row r="1684" spans="1:12" s="402" customFormat="1" x14ac:dyDescent="0.25">
      <c r="A1684" s="60"/>
      <c r="J1684" s="245"/>
      <c r="K1684" s="245"/>
      <c r="L1684" s="245"/>
    </row>
    <row r="1685" spans="1:12" s="402" customFormat="1" x14ac:dyDescent="0.25">
      <c r="A1685" s="60"/>
      <c r="J1685" s="245"/>
      <c r="K1685" s="245"/>
      <c r="L1685" s="245"/>
    </row>
    <row r="1686" spans="1:12" s="402" customFormat="1" x14ac:dyDescent="0.25">
      <c r="A1686" s="60"/>
      <c r="J1686" s="245"/>
      <c r="K1686" s="245"/>
      <c r="L1686" s="245"/>
    </row>
    <row r="1687" spans="1:12" s="402" customFormat="1" x14ac:dyDescent="0.25">
      <c r="A1687" s="60"/>
      <c r="J1687" s="245"/>
      <c r="K1687" s="245"/>
      <c r="L1687" s="245"/>
    </row>
    <row r="1688" spans="1:12" s="402" customFormat="1" x14ac:dyDescent="0.25">
      <c r="A1688" s="60"/>
      <c r="J1688" s="245"/>
      <c r="K1688" s="245"/>
      <c r="L1688" s="245"/>
    </row>
    <row r="1689" spans="1:12" s="402" customFormat="1" x14ac:dyDescent="0.25">
      <c r="A1689" s="60"/>
      <c r="J1689" s="245"/>
      <c r="K1689" s="245"/>
      <c r="L1689" s="245"/>
    </row>
    <row r="1690" spans="1:12" s="402" customFormat="1" x14ac:dyDescent="0.25">
      <c r="A1690" s="60"/>
      <c r="J1690" s="245"/>
      <c r="K1690" s="245"/>
      <c r="L1690" s="245"/>
    </row>
    <row r="1691" spans="1:12" s="402" customFormat="1" x14ac:dyDescent="0.25">
      <c r="A1691" s="60"/>
      <c r="J1691" s="245"/>
      <c r="K1691" s="245"/>
      <c r="L1691" s="245"/>
    </row>
    <row r="1692" spans="1:12" s="402" customFormat="1" x14ac:dyDescent="0.25">
      <c r="A1692" s="60"/>
      <c r="J1692" s="245"/>
      <c r="K1692" s="245"/>
      <c r="L1692" s="245"/>
    </row>
    <row r="1693" spans="1:12" s="402" customFormat="1" x14ac:dyDescent="0.25">
      <c r="A1693" s="60"/>
      <c r="J1693" s="245"/>
      <c r="K1693" s="245"/>
      <c r="L1693" s="245"/>
    </row>
    <row r="1694" spans="1:12" s="402" customFormat="1" x14ac:dyDescent="0.25">
      <c r="A1694" s="60"/>
      <c r="J1694" s="245"/>
      <c r="K1694" s="245"/>
      <c r="L1694" s="245"/>
    </row>
    <row r="1695" spans="1:12" s="402" customFormat="1" x14ac:dyDescent="0.25">
      <c r="A1695" s="60"/>
      <c r="J1695" s="245"/>
      <c r="K1695" s="245"/>
      <c r="L1695" s="245"/>
    </row>
    <row r="1696" spans="1:12" s="402" customFormat="1" x14ac:dyDescent="0.25">
      <c r="A1696" s="60"/>
      <c r="J1696" s="245"/>
      <c r="K1696" s="245"/>
      <c r="L1696" s="245"/>
    </row>
    <row r="1697" spans="1:12" s="402" customFormat="1" x14ac:dyDescent="0.25">
      <c r="A1697" s="60"/>
      <c r="J1697" s="245"/>
      <c r="K1697" s="245"/>
      <c r="L1697" s="245"/>
    </row>
    <row r="1698" spans="1:12" s="402" customFormat="1" x14ac:dyDescent="0.25">
      <c r="A1698" s="60"/>
      <c r="J1698" s="245"/>
      <c r="K1698" s="245"/>
      <c r="L1698" s="245"/>
    </row>
    <row r="1699" spans="1:12" s="402" customFormat="1" x14ac:dyDescent="0.25">
      <c r="A1699" s="60"/>
      <c r="J1699" s="245"/>
      <c r="K1699" s="245"/>
      <c r="L1699" s="245"/>
    </row>
    <row r="1700" spans="1:12" s="402" customFormat="1" x14ac:dyDescent="0.25">
      <c r="A1700" s="60"/>
      <c r="J1700" s="245"/>
      <c r="K1700" s="245"/>
      <c r="L1700" s="245"/>
    </row>
    <row r="1701" spans="1:12" s="402" customFormat="1" x14ac:dyDescent="0.25">
      <c r="A1701" s="60"/>
      <c r="J1701" s="245"/>
      <c r="K1701" s="245"/>
      <c r="L1701" s="245"/>
    </row>
    <row r="1702" spans="1:12" s="402" customFormat="1" x14ac:dyDescent="0.25">
      <c r="A1702" s="60"/>
      <c r="J1702" s="245"/>
      <c r="K1702" s="245"/>
      <c r="L1702" s="245"/>
    </row>
    <row r="1703" spans="1:12" s="402" customFormat="1" x14ac:dyDescent="0.25">
      <c r="A1703" s="60"/>
      <c r="J1703" s="245"/>
      <c r="K1703" s="245"/>
      <c r="L1703" s="245"/>
    </row>
    <row r="1704" spans="1:12" s="402" customFormat="1" x14ac:dyDescent="0.25">
      <c r="A1704" s="60"/>
      <c r="J1704" s="245"/>
      <c r="K1704" s="245"/>
      <c r="L1704" s="245"/>
    </row>
    <row r="1705" spans="1:12" s="402" customFormat="1" x14ac:dyDescent="0.25">
      <c r="A1705" s="60"/>
      <c r="J1705" s="245"/>
      <c r="K1705" s="245"/>
      <c r="L1705" s="245"/>
    </row>
    <row r="1706" spans="1:12" s="402" customFormat="1" x14ac:dyDescent="0.25">
      <c r="A1706" s="60"/>
      <c r="J1706" s="245"/>
      <c r="K1706" s="245"/>
      <c r="L1706" s="245"/>
    </row>
    <row r="1707" spans="1:12" s="402" customFormat="1" x14ac:dyDescent="0.25">
      <c r="A1707" s="60"/>
      <c r="J1707" s="245"/>
      <c r="K1707" s="245"/>
      <c r="L1707" s="245"/>
    </row>
    <row r="1708" spans="1:12" s="402" customFormat="1" x14ac:dyDescent="0.25">
      <c r="A1708" s="60"/>
      <c r="J1708" s="245"/>
      <c r="K1708" s="245"/>
      <c r="L1708" s="245"/>
    </row>
    <row r="1709" spans="1:12" s="402" customFormat="1" x14ac:dyDescent="0.25">
      <c r="A1709" s="60"/>
      <c r="J1709" s="245"/>
      <c r="K1709" s="245"/>
      <c r="L1709" s="245"/>
    </row>
    <row r="1710" spans="1:12" s="402" customFormat="1" x14ac:dyDescent="0.25">
      <c r="A1710" s="60"/>
      <c r="J1710" s="245"/>
      <c r="K1710" s="245"/>
      <c r="L1710" s="245"/>
    </row>
    <row r="1711" spans="1:12" s="402" customFormat="1" x14ac:dyDescent="0.25">
      <c r="A1711" s="60"/>
      <c r="J1711" s="245"/>
      <c r="K1711" s="245"/>
      <c r="L1711" s="245"/>
    </row>
    <row r="1712" spans="1:12" s="402" customFormat="1" x14ac:dyDescent="0.25">
      <c r="A1712" s="60"/>
      <c r="J1712" s="245"/>
      <c r="K1712" s="245"/>
      <c r="L1712" s="245"/>
    </row>
    <row r="1713" spans="1:12" s="402" customFormat="1" x14ac:dyDescent="0.25">
      <c r="A1713" s="60"/>
      <c r="J1713" s="245"/>
      <c r="K1713" s="245"/>
      <c r="L1713" s="245"/>
    </row>
    <row r="1714" spans="1:12" s="402" customFormat="1" x14ac:dyDescent="0.25">
      <c r="A1714" s="60"/>
      <c r="J1714" s="245"/>
      <c r="K1714" s="245"/>
      <c r="L1714" s="245"/>
    </row>
    <row r="1715" spans="1:12" s="402" customFormat="1" x14ac:dyDescent="0.25">
      <c r="A1715" s="60"/>
      <c r="J1715" s="245"/>
      <c r="K1715" s="245"/>
      <c r="L1715" s="245"/>
    </row>
    <row r="1716" spans="1:12" s="402" customFormat="1" x14ac:dyDescent="0.25">
      <c r="A1716" s="60"/>
      <c r="J1716" s="245"/>
      <c r="K1716" s="245"/>
      <c r="L1716" s="245"/>
    </row>
    <row r="1717" spans="1:12" s="402" customFormat="1" x14ac:dyDescent="0.25">
      <c r="A1717" s="60"/>
      <c r="J1717" s="245"/>
      <c r="K1717" s="245"/>
      <c r="L1717" s="245"/>
    </row>
    <row r="1718" spans="1:12" s="402" customFormat="1" x14ac:dyDescent="0.25">
      <c r="A1718" s="60"/>
      <c r="J1718" s="245"/>
      <c r="K1718" s="245"/>
      <c r="L1718" s="245"/>
    </row>
    <row r="1719" spans="1:12" s="402" customFormat="1" x14ac:dyDescent="0.25">
      <c r="A1719" s="60"/>
      <c r="J1719" s="245"/>
      <c r="K1719" s="245"/>
      <c r="L1719" s="245"/>
    </row>
    <row r="1720" spans="1:12" s="402" customFormat="1" x14ac:dyDescent="0.25">
      <c r="A1720" s="60"/>
      <c r="J1720" s="245"/>
      <c r="K1720" s="245"/>
      <c r="L1720" s="245"/>
    </row>
    <row r="1721" spans="1:12" s="402" customFormat="1" x14ac:dyDescent="0.25">
      <c r="A1721" s="60"/>
      <c r="J1721" s="245"/>
      <c r="K1721" s="245"/>
      <c r="L1721" s="245"/>
    </row>
    <row r="1722" spans="1:12" s="402" customFormat="1" x14ac:dyDescent="0.25">
      <c r="A1722" s="60"/>
      <c r="J1722" s="245"/>
      <c r="K1722" s="245"/>
      <c r="L1722" s="245"/>
    </row>
    <row r="1723" spans="1:12" s="402" customFormat="1" x14ac:dyDescent="0.25">
      <c r="A1723" s="60"/>
      <c r="J1723" s="245"/>
      <c r="K1723" s="245"/>
      <c r="L1723" s="245"/>
    </row>
    <row r="1724" spans="1:12" s="402" customFormat="1" x14ac:dyDescent="0.25">
      <c r="A1724" s="60"/>
      <c r="J1724" s="245"/>
      <c r="K1724" s="245"/>
      <c r="L1724" s="245"/>
    </row>
    <row r="1725" spans="1:12" s="402" customFormat="1" x14ac:dyDescent="0.25">
      <c r="A1725" s="60"/>
      <c r="J1725" s="245"/>
      <c r="K1725" s="245"/>
      <c r="L1725" s="245"/>
    </row>
    <row r="1726" spans="1:12" s="402" customFormat="1" x14ac:dyDescent="0.25">
      <c r="A1726" s="60"/>
      <c r="J1726" s="245"/>
      <c r="K1726" s="245"/>
      <c r="L1726" s="245"/>
    </row>
    <row r="1727" spans="1:12" s="402" customFormat="1" x14ac:dyDescent="0.25">
      <c r="A1727" s="60"/>
      <c r="J1727" s="245"/>
      <c r="K1727" s="245"/>
      <c r="L1727" s="245"/>
    </row>
    <row r="1728" spans="1:12" s="402" customFormat="1" x14ac:dyDescent="0.25">
      <c r="A1728" s="60"/>
      <c r="J1728" s="245"/>
      <c r="K1728" s="245"/>
      <c r="L1728" s="245"/>
    </row>
    <row r="1729" spans="1:12" s="402" customFormat="1" x14ac:dyDescent="0.25">
      <c r="A1729" s="60"/>
      <c r="J1729" s="245"/>
      <c r="K1729" s="245"/>
      <c r="L1729" s="245"/>
    </row>
    <row r="1730" spans="1:12" s="402" customFormat="1" x14ac:dyDescent="0.25">
      <c r="A1730" s="60"/>
      <c r="J1730" s="245"/>
      <c r="K1730" s="245"/>
      <c r="L1730" s="245"/>
    </row>
    <row r="1731" spans="1:12" s="402" customFormat="1" x14ac:dyDescent="0.25">
      <c r="A1731" s="60"/>
      <c r="J1731" s="245"/>
      <c r="K1731" s="245"/>
      <c r="L1731" s="245"/>
    </row>
    <row r="1732" spans="1:12" s="402" customFormat="1" x14ac:dyDescent="0.25">
      <c r="A1732" s="60"/>
      <c r="J1732" s="245"/>
      <c r="K1732" s="245"/>
      <c r="L1732" s="245"/>
    </row>
    <row r="1733" spans="1:12" s="402" customFormat="1" x14ac:dyDescent="0.25">
      <c r="A1733" s="60"/>
      <c r="J1733" s="245"/>
      <c r="K1733" s="245"/>
      <c r="L1733" s="245"/>
    </row>
    <row r="1734" spans="1:12" s="402" customFormat="1" x14ac:dyDescent="0.25">
      <c r="A1734" s="60"/>
      <c r="J1734" s="245"/>
      <c r="K1734" s="245"/>
      <c r="L1734" s="245"/>
    </row>
    <row r="1735" spans="1:12" s="402" customFormat="1" x14ac:dyDescent="0.25">
      <c r="A1735" s="60"/>
      <c r="J1735" s="245"/>
      <c r="K1735" s="245"/>
      <c r="L1735" s="245"/>
    </row>
    <row r="1736" spans="1:12" s="402" customFormat="1" x14ac:dyDescent="0.25">
      <c r="A1736" s="60"/>
      <c r="J1736" s="245"/>
      <c r="K1736" s="245"/>
      <c r="L1736" s="245"/>
    </row>
    <row r="1737" spans="1:12" s="402" customFormat="1" x14ac:dyDescent="0.25">
      <c r="A1737" s="60"/>
      <c r="J1737" s="245"/>
      <c r="K1737" s="245"/>
      <c r="L1737" s="245"/>
    </row>
    <row r="1738" spans="1:12" s="402" customFormat="1" x14ac:dyDescent="0.25">
      <c r="A1738" s="60"/>
      <c r="J1738" s="245"/>
      <c r="K1738" s="245"/>
      <c r="L1738" s="245"/>
    </row>
    <row r="1739" spans="1:12" s="402" customFormat="1" x14ac:dyDescent="0.25">
      <c r="A1739" s="60"/>
      <c r="J1739" s="245"/>
      <c r="K1739" s="245"/>
      <c r="L1739" s="245"/>
    </row>
    <row r="1740" spans="1:12" s="402" customFormat="1" x14ac:dyDescent="0.25">
      <c r="A1740" s="60"/>
      <c r="J1740" s="245"/>
      <c r="K1740" s="245"/>
      <c r="L1740" s="245"/>
    </row>
    <row r="1741" spans="1:12" s="402" customFormat="1" x14ac:dyDescent="0.25">
      <c r="A1741" s="60"/>
      <c r="J1741" s="245"/>
      <c r="K1741" s="245"/>
      <c r="L1741" s="245"/>
    </row>
    <row r="1742" spans="1:12" s="402" customFormat="1" x14ac:dyDescent="0.25">
      <c r="A1742" s="60"/>
      <c r="J1742" s="245"/>
      <c r="K1742" s="245"/>
      <c r="L1742" s="245"/>
    </row>
    <row r="1743" spans="1:12" s="402" customFormat="1" x14ac:dyDescent="0.25">
      <c r="A1743" s="60"/>
      <c r="J1743" s="245"/>
      <c r="K1743" s="245"/>
      <c r="L1743" s="245"/>
    </row>
    <row r="1744" spans="1:12" s="402" customFormat="1" x14ac:dyDescent="0.25">
      <c r="A1744" s="60"/>
      <c r="J1744" s="245"/>
      <c r="K1744" s="245"/>
      <c r="L1744" s="245"/>
    </row>
    <row r="1745" spans="1:12" s="402" customFormat="1" x14ac:dyDescent="0.25">
      <c r="A1745" s="60"/>
      <c r="J1745" s="245"/>
      <c r="K1745" s="245"/>
      <c r="L1745" s="245"/>
    </row>
    <row r="1746" spans="1:12" s="402" customFormat="1" x14ac:dyDescent="0.25">
      <c r="A1746" s="60"/>
      <c r="J1746" s="245"/>
      <c r="K1746" s="245"/>
      <c r="L1746" s="245"/>
    </row>
    <row r="1747" spans="1:12" s="402" customFormat="1" x14ac:dyDescent="0.25">
      <c r="A1747" s="60"/>
      <c r="J1747" s="245"/>
      <c r="K1747" s="245"/>
      <c r="L1747" s="245"/>
    </row>
    <row r="1748" spans="1:12" s="402" customFormat="1" x14ac:dyDescent="0.25">
      <c r="A1748" s="60"/>
      <c r="J1748" s="245"/>
      <c r="K1748" s="245"/>
      <c r="L1748" s="245"/>
    </row>
    <row r="1749" spans="1:12" s="402" customFormat="1" x14ac:dyDescent="0.25">
      <c r="A1749" s="60"/>
      <c r="J1749" s="245"/>
      <c r="K1749" s="245"/>
      <c r="L1749" s="245"/>
    </row>
    <row r="1750" spans="1:12" s="402" customFormat="1" x14ac:dyDescent="0.25">
      <c r="A1750" s="60"/>
      <c r="J1750" s="245"/>
      <c r="K1750" s="245"/>
      <c r="L1750" s="245"/>
    </row>
    <row r="1751" spans="1:12" s="402" customFormat="1" x14ac:dyDescent="0.25">
      <c r="A1751" s="60"/>
      <c r="J1751" s="245"/>
      <c r="K1751" s="245"/>
      <c r="L1751" s="245"/>
    </row>
    <row r="1752" spans="1:12" s="402" customFormat="1" x14ac:dyDescent="0.25">
      <c r="A1752" s="60"/>
      <c r="J1752" s="245"/>
      <c r="K1752" s="245"/>
      <c r="L1752" s="245"/>
    </row>
    <row r="1753" spans="1:12" s="402" customFormat="1" x14ac:dyDescent="0.25">
      <c r="A1753" s="60"/>
      <c r="J1753" s="245"/>
      <c r="K1753" s="245"/>
      <c r="L1753" s="245"/>
    </row>
    <row r="1754" spans="1:12" s="402" customFormat="1" x14ac:dyDescent="0.25">
      <c r="A1754" s="60"/>
      <c r="J1754" s="245"/>
      <c r="K1754" s="245"/>
      <c r="L1754" s="245"/>
    </row>
    <row r="1755" spans="1:12" s="402" customFormat="1" x14ac:dyDescent="0.25">
      <c r="A1755" s="60"/>
      <c r="J1755" s="245"/>
      <c r="K1755" s="245"/>
      <c r="L1755" s="245"/>
    </row>
    <row r="1756" spans="1:12" s="402" customFormat="1" x14ac:dyDescent="0.25">
      <c r="A1756" s="60"/>
      <c r="J1756" s="245"/>
      <c r="K1756" s="245"/>
      <c r="L1756" s="245"/>
    </row>
    <row r="1757" spans="1:12" s="402" customFormat="1" x14ac:dyDescent="0.25">
      <c r="A1757" s="60"/>
      <c r="J1757" s="245"/>
      <c r="K1757" s="245"/>
      <c r="L1757" s="245"/>
    </row>
    <row r="1758" spans="1:12" s="402" customFormat="1" x14ac:dyDescent="0.25">
      <c r="A1758" s="60"/>
      <c r="J1758" s="245"/>
      <c r="K1758" s="245"/>
      <c r="L1758" s="245"/>
    </row>
    <row r="1759" spans="1:12" s="402" customFormat="1" x14ac:dyDescent="0.25">
      <c r="A1759" s="60"/>
      <c r="J1759" s="245"/>
      <c r="K1759" s="245"/>
      <c r="L1759" s="245"/>
    </row>
    <row r="1760" spans="1:12" s="402" customFormat="1" x14ac:dyDescent="0.25">
      <c r="A1760" s="60"/>
      <c r="J1760" s="245"/>
      <c r="K1760" s="245"/>
      <c r="L1760" s="245"/>
    </row>
    <row r="1761" spans="1:12" s="402" customFormat="1" x14ac:dyDescent="0.25">
      <c r="A1761" s="60"/>
      <c r="J1761" s="245"/>
      <c r="K1761" s="245"/>
      <c r="L1761" s="245"/>
    </row>
    <row r="1762" spans="1:12" s="402" customFormat="1" x14ac:dyDescent="0.25">
      <c r="A1762" s="60"/>
      <c r="J1762" s="245"/>
      <c r="K1762" s="245"/>
      <c r="L1762" s="245"/>
    </row>
    <row r="1763" spans="1:12" s="402" customFormat="1" x14ac:dyDescent="0.25">
      <c r="A1763" s="60"/>
      <c r="J1763" s="245"/>
      <c r="K1763" s="245"/>
      <c r="L1763" s="245"/>
    </row>
    <row r="1764" spans="1:12" s="402" customFormat="1" x14ac:dyDescent="0.25">
      <c r="A1764" s="60"/>
      <c r="J1764" s="245"/>
      <c r="K1764" s="245"/>
      <c r="L1764" s="245"/>
    </row>
    <row r="1765" spans="1:12" s="402" customFormat="1" x14ac:dyDescent="0.25">
      <c r="A1765" s="60"/>
      <c r="J1765" s="245"/>
      <c r="K1765" s="245"/>
      <c r="L1765" s="245"/>
    </row>
    <row r="1766" spans="1:12" s="402" customFormat="1" x14ac:dyDescent="0.25">
      <c r="A1766" s="60"/>
      <c r="J1766" s="245"/>
      <c r="K1766" s="245"/>
      <c r="L1766" s="245"/>
    </row>
    <row r="1767" spans="1:12" s="402" customFormat="1" x14ac:dyDescent="0.25">
      <c r="A1767" s="60"/>
      <c r="J1767" s="245"/>
      <c r="K1767" s="245"/>
      <c r="L1767" s="245"/>
    </row>
    <row r="1768" spans="1:12" s="402" customFormat="1" x14ac:dyDescent="0.25">
      <c r="A1768" s="60"/>
      <c r="J1768" s="245"/>
      <c r="K1768" s="245"/>
      <c r="L1768" s="245"/>
    </row>
    <row r="1769" spans="1:12" s="402" customFormat="1" x14ac:dyDescent="0.25">
      <c r="A1769" s="60"/>
      <c r="J1769" s="245"/>
      <c r="K1769" s="245"/>
      <c r="L1769" s="245"/>
    </row>
    <row r="1770" spans="1:12" s="402" customFormat="1" x14ac:dyDescent="0.25">
      <c r="A1770" s="60"/>
      <c r="J1770" s="245"/>
      <c r="K1770" s="245"/>
      <c r="L1770" s="245"/>
    </row>
    <row r="1771" spans="1:12" s="402" customFormat="1" x14ac:dyDescent="0.25">
      <c r="A1771" s="60"/>
      <c r="J1771" s="245"/>
      <c r="K1771" s="245"/>
      <c r="L1771" s="245"/>
    </row>
    <row r="1772" spans="1:12" s="402" customFormat="1" x14ac:dyDescent="0.25">
      <c r="A1772" s="60"/>
      <c r="J1772" s="245"/>
      <c r="K1772" s="245"/>
      <c r="L1772" s="245"/>
    </row>
    <row r="1773" spans="1:12" s="402" customFormat="1" x14ac:dyDescent="0.25">
      <c r="A1773" s="60"/>
      <c r="J1773" s="245"/>
      <c r="K1773" s="245"/>
      <c r="L1773" s="245"/>
    </row>
    <row r="1774" spans="1:12" s="402" customFormat="1" x14ac:dyDescent="0.25">
      <c r="A1774" s="60"/>
      <c r="J1774" s="245"/>
      <c r="K1774" s="245"/>
      <c r="L1774" s="245"/>
    </row>
    <row r="1775" spans="1:12" s="402" customFormat="1" x14ac:dyDescent="0.25">
      <c r="A1775" s="60"/>
      <c r="J1775" s="245"/>
      <c r="K1775" s="245"/>
      <c r="L1775" s="245"/>
    </row>
    <row r="1776" spans="1:12" s="402" customFormat="1" x14ac:dyDescent="0.25">
      <c r="A1776" s="60"/>
      <c r="J1776" s="245"/>
      <c r="K1776" s="245"/>
      <c r="L1776" s="245"/>
    </row>
    <row r="1777" spans="1:12" s="402" customFormat="1" x14ac:dyDescent="0.25">
      <c r="A1777" s="60"/>
      <c r="J1777" s="245"/>
      <c r="K1777" s="245"/>
      <c r="L1777" s="245"/>
    </row>
    <row r="1778" spans="1:12" s="402" customFormat="1" x14ac:dyDescent="0.25">
      <c r="A1778" s="60"/>
      <c r="J1778" s="245"/>
      <c r="K1778" s="245"/>
      <c r="L1778" s="245"/>
    </row>
    <row r="1779" spans="1:12" s="402" customFormat="1" x14ac:dyDescent="0.25">
      <c r="A1779" s="60"/>
      <c r="J1779" s="245"/>
      <c r="K1779" s="245"/>
      <c r="L1779" s="245"/>
    </row>
    <row r="1780" spans="1:12" s="402" customFormat="1" x14ac:dyDescent="0.25">
      <c r="A1780" s="60"/>
      <c r="J1780" s="245"/>
      <c r="K1780" s="245"/>
      <c r="L1780" s="245"/>
    </row>
    <row r="1781" spans="1:12" s="402" customFormat="1" x14ac:dyDescent="0.25">
      <c r="A1781" s="60"/>
      <c r="J1781" s="245"/>
      <c r="K1781" s="245"/>
      <c r="L1781" s="245"/>
    </row>
    <row r="1782" spans="1:12" s="402" customFormat="1" x14ac:dyDescent="0.25">
      <c r="A1782" s="60"/>
      <c r="J1782" s="245"/>
      <c r="K1782" s="245"/>
      <c r="L1782" s="245"/>
    </row>
    <row r="1783" spans="1:12" s="402" customFormat="1" x14ac:dyDescent="0.25">
      <c r="A1783" s="60"/>
      <c r="J1783" s="245"/>
      <c r="K1783" s="245"/>
      <c r="L1783" s="245"/>
    </row>
    <row r="1784" spans="1:12" s="402" customFormat="1" x14ac:dyDescent="0.25">
      <c r="A1784" s="60"/>
      <c r="J1784" s="245"/>
      <c r="K1784" s="245"/>
      <c r="L1784" s="245"/>
    </row>
    <row r="1785" spans="1:12" s="402" customFormat="1" x14ac:dyDescent="0.25">
      <c r="A1785" s="60"/>
      <c r="J1785" s="245"/>
      <c r="K1785" s="245"/>
      <c r="L1785" s="245"/>
    </row>
    <row r="1786" spans="1:12" s="402" customFormat="1" x14ac:dyDescent="0.25">
      <c r="A1786" s="60"/>
      <c r="J1786" s="245"/>
      <c r="K1786" s="245"/>
      <c r="L1786" s="245"/>
    </row>
    <row r="1787" spans="1:12" s="402" customFormat="1" x14ac:dyDescent="0.25">
      <c r="A1787" s="60"/>
      <c r="J1787" s="245"/>
      <c r="K1787" s="245"/>
      <c r="L1787" s="245"/>
    </row>
    <row r="1788" spans="1:12" s="402" customFormat="1" x14ac:dyDescent="0.25">
      <c r="A1788" s="60"/>
      <c r="J1788" s="245"/>
      <c r="K1788" s="245"/>
      <c r="L1788" s="245"/>
    </row>
    <row r="1789" spans="1:12" s="402" customFormat="1" x14ac:dyDescent="0.25">
      <c r="A1789" s="60"/>
      <c r="J1789" s="245"/>
      <c r="K1789" s="245"/>
      <c r="L1789" s="245"/>
    </row>
    <row r="1790" spans="1:12" s="402" customFormat="1" x14ac:dyDescent="0.25">
      <c r="A1790" s="60"/>
      <c r="J1790" s="245"/>
      <c r="K1790" s="245"/>
      <c r="L1790" s="245"/>
    </row>
    <row r="1791" spans="1:12" s="402" customFormat="1" x14ac:dyDescent="0.25">
      <c r="A1791" s="60"/>
      <c r="J1791" s="245"/>
      <c r="K1791" s="245"/>
      <c r="L1791" s="245"/>
    </row>
    <row r="1792" spans="1:12" s="402" customFormat="1" x14ac:dyDescent="0.25">
      <c r="A1792" s="60"/>
      <c r="J1792" s="245"/>
      <c r="K1792" s="245"/>
      <c r="L1792" s="245"/>
    </row>
    <row r="1793" spans="1:12" s="402" customFormat="1" x14ac:dyDescent="0.25">
      <c r="A1793" s="60"/>
      <c r="J1793" s="245"/>
      <c r="K1793" s="245"/>
      <c r="L1793" s="245"/>
    </row>
    <row r="1794" spans="1:12" s="402" customFormat="1" x14ac:dyDescent="0.25">
      <c r="A1794" s="60"/>
      <c r="J1794" s="245"/>
      <c r="K1794" s="245"/>
      <c r="L1794" s="245"/>
    </row>
    <row r="1795" spans="1:12" s="402" customFormat="1" x14ac:dyDescent="0.25">
      <c r="A1795" s="60"/>
      <c r="J1795" s="245"/>
      <c r="K1795" s="245"/>
      <c r="L1795" s="245"/>
    </row>
    <row r="1796" spans="1:12" s="402" customFormat="1" x14ac:dyDescent="0.25">
      <c r="A1796" s="60"/>
      <c r="J1796" s="245"/>
      <c r="K1796" s="245"/>
      <c r="L1796" s="245"/>
    </row>
    <row r="1797" spans="1:12" s="402" customFormat="1" x14ac:dyDescent="0.25">
      <c r="A1797" s="60"/>
      <c r="J1797" s="245"/>
      <c r="K1797" s="245"/>
      <c r="L1797" s="245"/>
    </row>
    <row r="1798" spans="1:12" s="402" customFormat="1" x14ac:dyDescent="0.25">
      <c r="A1798" s="60"/>
      <c r="J1798" s="245"/>
      <c r="K1798" s="245"/>
      <c r="L1798" s="245"/>
    </row>
    <row r="1799" spans="1:12" s="402" customFormat="1" x14ac:dyDescent="0.25">
      <c r="A1799" s="60"/>
      <c r="J1799" s="245"/>
      <c r="K1799" s="245"/>
      <c r="L1799" s="245"/>
    </row>
    <row r="1800" spans="1:12" s="402" customFormat="1" x14ac:dyDescent="0.25">
      <c r="A1800" s="60"/>
      <c r="J1800" s="245"/>
      <c r="K1800" s="245"/>
      <c r="L1800" s="245"/>
    </row>
    <row r="1801" spans="1:12" s="402" customFormat="1" x14ac:dyDescent="0.25">
      <c r="A1801" s="60"/>
      <c r="J1801" s="245"/>
      <c r="K1801" s="245"/>
      <c r="L1801" s="245"/>
    </row>
    <row r="1802" spans="1:12" s="402" customFormat="1" x14ac:dyDescent="0.25">
      <c r="A1802" s="60"/>
      <c r="J1802" s="245"/>
      <c r="K1802" s="245"/>
      <c r="L1802" s="245"/>
    </row>
    <row r="1803" spans="1:12" s="402" customFormat="1" x14ac:dyDescent="0.25">
      <c r="A1803" s="60"/>
      <c r="J1803" s="245"/>
      <c r="K1803" s="245"/>
      <c r="L1803" s="245"/>
    </row>
    <row r="1804" spans="1:12" s="402" customFormat="1" x14ac:dyDescent="0.25">
      <c r="A1804" s="60"/>
      <c r="J1804" s="245"/>
      <c r="K1804" s="245"/>
      <c r="L1804" s="245"/>
    </row>
    <row r="1805" spans="1:12" s="402" customFormat="1" x14ac:dyDescent="0.25">
      <c r="A1805" s="60"/>
      <c r="J1805" s="245"/>
      <c r="K1805" s="245"/>
      <c r="L1805" s="245"/>
    </row>
    <row r="1806" spans="1:12" s="402" customFormat="1" x14ac:dyDescent="0.25">
      <c r="A1806" s="60"/>
      <c r="J1806" s="245"/>
      <c r="K1806" s="245"/>
      <c r="L1806" s="245"/>
    </row>
    <row r="1807" spans="1:12" s="402" customFormat="1" x14ac:dyDescent="0.25">
      <c r="A1807" s="60"/>
      <c r="J1807" s="245"/>
      <c r="K1807" s="245"/>
      <c r="L1807" s="245"/>
    </row>
    <row r="1808" spans="1:12" s="402" customFormat="1" x14ac:dyDescent="0.25">
      <c r="A1808" s="60"/>
      <c r="J1808" s="245"/>
      <c r="K1808" s="245"/>
      <c r="L1808" s="245"/>
    </row>
    <row r="1809" spans="1:12" s="402" customFormat="1" x14ac:dyDescent="0.25">
      <c r="A1809" s="60"/>
      <c r="J1809" s="245"/>
      <c r="K1809" s="245"/>
      <c r="L1809" s="245"/>
    </row>
    <row r="1810" spans="1:12" s="402" customFormat="1" x14ac:dyDescent="0.25">
      <c r="A1810" s="60"/>
      <c r="J1810" s="245"/>
      <c r="K1810" s="245"/>
      <c r="L1810" s="245"/>
    </row>
    <row r="1811" spans="1:12" s="402" customFormat="1" x14ac:dyDescent="0.25">
      <c r="A1811" s="60"/>
      <c r="J1811" s="245"/>
      <c r="K1811" s="245"/>
      <c r="L1811" s="245"/>
    </row>
    <row r="1812" spans="1:12" s="402" customFormat="1" x14ac:dyDescent="0.25">
      <c r="A1812" s="60"/>
      <c r="J1812" s="245"/>
      <c r="K1812" s="245"/>
      <c r="L1812" s="245"/>
    </row>
    <row r="1813" spans="1:12" s="402" customFormat="1" x14ac:dyDescent="0.25">
      <c r="A1813" s="60"/>
      <c r="J1813" s="245"/>
      <c r="K1813" s="245"/>
      <c r="L1813" s="245"/>
    </row>
    <row r="1814" spans="1:12" s="402" customFormat="1" x14ac:dyDescent="0.25">
      <c r="A1814" s="60"/>
      <c r="J1814" s="245"/>
      <c r="K1814" s="245"/>
      <c r="L1814" s="245"/>
    </row>
    <row r="1815" spans="1:12" s="402" customFormat="1" x14ac:dyDescent="0.25">
      <c r="A1815" s="60"/>
      <c r="J1815" s="245"/>
      <c r="K1815" s="245"/>
      <c r="L1815" s="245"/>
    </row>
    <row r="1816" spans="1:12" s="402" customFormat="1" x14ac:dyDescent="0.25">
      <c r="A1816" s="60"/>
      <c r="J1816" s="245"/>
      <c r="K1816" s="245"/>
      <c r="L1816" s="245"/>
    </row>
    <row r="1817" spans="1:12" s="402" customFormat="1" x14ac:dyDescent="0.25">
      <c r="A1817" s="60"/>
      <c r="J1817" s="245"/>
      <c r="K1817" s="245"/>
      <c r="L1817" s="245"/>
    </row>
    <row r="1818" spans="1:12" s="402" customFormat="1" x14ac:dyDescent="0.25">
      <c r="A1818" s="60"/>
      <c r="J1818" s="245"/>
      <c r="K1818" s="245"/>
      <c r="L1818" s="245"/>
    </row>
    <row r="1819" spans="1:12" s="402" customFormat="1" x14ac:dyDescent="0.25">
      <c r="A1819" s="60"/>
      <c r="J1819" s="245"/>
      <c r="K1819" s="245"/>
      <c r="L1819" s="245"/>
    </row>
    <row r="1820" spans="1:12" s="402" customFormat="1" x14ac:dyDescent="0.25">
      <c r="A1820" s="60"/>
      <c r="J1820" s="245"/>
      <c r="K1820" s="245"/>
      <c r="L1820" s="245"/>
    </row>
    <row r="1821" spans="1:12" s="402" customFormat="1" x14ac:dyDescent="0.25">
      <c r="A1821" s="60"/>
      <c r="J1821" s="245"/>
      <c r="K1821" s="245"/>
      <c r="L1821" s="245"/>
    </row>
    <row r="1822" spans="1:12" s="402" customFormat="1" x14ac:dyDescent="0.25">
      <c r="A1822" s="60"/>
      <c r="J1822" s="245"/>
      <c r="K1822" s="245"/>
      <c r="L1822" s="245"/>
    </row>
    <row r="1823" spans="1:12" s="402" customFormat="1" x14ac:dyDescent="0.25">
      <c r="A1823" s="60"/>
      <c r="J1823" s="245"/>
      <c r="K1823" s="245"/>
      <c r="L1823" s="245"/>
    </row>
    <row r="1824" spans="1:12" s="402" customFormat="1" x14ac:dyDescent="0.25">
      <c r="A1824" s="60"/>
      <c r="J1824" s="245"/>
      <c r="K1824" s="245"/>
      <c r="L1824" s="245"/>
    </row>
    <row r="1825" spans="1:12" s="402" customFormat="1" x14ac:dyDescent="0.25">
      <c r="A1825" s="60"/>
      <c r="J1825" s="245"/>
      <c r="K1825" s="245"/>
      <c r="L1825" s="245"/>
    </row>
    <row r="1826" spans="1:12" s="402" customFormat="1" x14ac:dyDescent="0.25">
      <c r="A1826" s="60"/>
      <c r="J1826" s="245"/>
      <c r="K1826" s="245"/>
      <c r="L1826" s="245"/>
    </row>
    <row r="1827" spans="1:12" s="402" customFormat="1" x14ac:dyDescent="0.25">
      <c r="A1827" s="60"/>
      <c r="J1827" s="245"/>
      <c r="K1827" s="245"/>
      <c r="L1827" s="245"/>
    </row>
    <row r="1828" spans="1:12" s="402" customFormat="1" x14ac:dyDescent="0.25">
      <c r="A1828" s="60"/>
      <c r="J1828" s="245"/>
      <c r="K1828" s="245"/>
      <c r="L1828" s="245"/>
    </row>
    <row r="1829" spans="1:12" s="402" customFormat="1" x14ac:dyDescent="0.25">
      <c r="A1829" s="60"/>
      <c r="J1829" s="245"/>
      <c r="K1829" s="245"/>
      <c r="L1829" s="245"/>
    </row>
    <row r="1830" spans="1:12" s="402" customFormat="1" x14ac:dyDescent="0.25">
      <c r="A1830" s="60"/>
      <c r="J1830" s="245"/>
      <c r="K1830" s="245"/>
      <c r="L1830" s="245"/>
    </row>
    <row r="1831" spans="1:12" s="402" customFormat="1" x14ac:dyDescent="0.25">
      <c r="A1831" s="60"/>
      <c r="J1831" s="245"/>
      <c r="K1831" s="245"/>
      <c r="L1831" s="245"/>
    </row>
    <row r="1832" spans="1:12" s="402" customFormat="1" x14ac:dyDescent="0.25">
      <c r="A1832" s="60"/>
      <c r="J1832" s="245"/>
      <c r="K1832" s="245"/>
      <c r="L1832" s="245"/>
    </row>
    <row r="1833" spans="1:12" s="402" customFormat="1" x14ac:dyDescent="0.25">
      <c r="A1833" s="60"/>
      <c r="J1833" s="245"/>
      <c r="K1833" s="245"/>
      <c r="L1833" s="245"/>
    </row>
    <row r="1834" spans="1:12" s="402" customFormat="1" x14ac:dyDescent="0.25">
      <c r="A1834" s="60"/>
      <c r="J1834" s="245"/>
      <c r="K1834" s="245"/>
      <c r="L1834" s="245"/>
    </row>
    <row r="1835" spans="1:12" s="402" customFormat="1" x14ac:dyDescent="0.25">
      <c r="A1835" s="60"/>
      <c r="J1835" s="245"/>
      <c r="K1835" s="245"/>
      <c r="L1835" s="245"/>
    </row>
    <row r="1836" spans="1:12" s="402" customFormat="1" x14ac:dyDescent="0.25">
      <c r="A1836" s="60"/>
      <c r="J1836" s="245"/>
      <c r="K1836" s="245"/>
      <c r="L1836" s="245"/>
    </row>
    <row r="1837" spans="1:12" s="402" customFormat="1" x14ac:dyDescent="0.25">
      <c r="A1837" s="60"/>
      <c r="J1837" s="245"/>
      <c r="K1837" s="245"/>
      <c r="L1837" s="245"/>
    </row>
    <row r="1838" spans="1:12" s="402" customFormat="1" x14ac:dyDescent="0.25">
      <c r="A1838" s="60"/>
      <c r="J1838" s="245"/>
      <c r="K1838" s="245"/>
      <c r="L1838" s="245"/>
    </row>
    <row r="1839" spans="1:12" s="402" customFormat="1" x14ac:dyDescent="0.25">
      <c r="A1839" s="60"/>
      <c r="J1839" s="245"/>
      <c r="K1839" s="245"/>
      <c r="L1839" s="245"/>
    </row>
    <row r="1840" spans="1:12" s="402" customFormat="1" x14ac:dyDescent="0.25">
      <c r="A1840" s="60"/>
      <c r="J1840" s="245"/>
      <c r="K1840" s="245"/>
      <c r="L1840" s="245"/>
    </row>
    <row r="1841" spans="1:12" s="402" customFormat="1" x14ac:dyDescent="0.25">
      <c r="A1841" s="60"/>
      <c r="J1841" s="245"/>
      <c r="K1841" s="245"/>
      <c r="L1841" s="245"/>
    </row>
    <row r="1842" spans="1:12" s="402" customFormat="1" x14ac:dyDescent="0.25">
      <c r="A1842" s="60"/>
      <c r="J1842" s="245"/>
      <c r="K1842" s="245"/>
      <c r="L1842" s="245"/>
    </row>
    <row r="1843" spans="1:12" s="402" customFormat="1" x14ac:dyDescent="0.25">
      <c r="A1843" s="60"/>
      <c r="J1843" s="245"/>
      <c r="K1843" s="245"/>
      <c r="L1843" s="245"/>
    </row>
    <row r="1844" spans="1:12" s="402" customFormat="1" x14ac:dyDescent="0.25">
      <c r="A1844" s="60"/>
      <c r="J1844" s="245"/>
      <c r="K1844" s="245"/>
      <c r="L1844" s="245"/>
    </row>
    <row r="1845" spans="1:12" s="402" customFormat="1" x14ac:dyDescent="0.25">
      <c r="A1845" s="60"/>
      <c r="J1845" s="245"/>
      <c r="K1845" s="245"/>
      <c r="L1845" s="245"/>
    </row>
    <row r="1846" spans="1:12" s="402" customFormat="1" x14ac:dyDescent="0.25">
      <c r="A1846" s="60"/>
      <c r="J1846" s="245"/>
      <c r="K1846" s="245"/>
      <c r="L1846" s="245"/>
    </row>
    <row r="1847" spans="1:12" s="402" customFormat="1" x14ac:dyDescent="0.25">
      <c r="A1847" s="60"/>
      <c r="J1847" s="245"/>
      <c r="K1847" s="245"/>
      <c r="L1847" s="245"/>
    </row>
    <row r="1848" spans="1:12" s="402" customFormat="1" x14ac:dyDescent="0.25">
      <c r="A1848" s="60"/>
      <c r="J1848" s="245"/>
      <c r="K1848" s="245"/>
      <c r="L1848" s="245"/>
    </row>
    <row r="1849" spans="1:12" s="402" customFormat="1" x14ac:dyDescent="0.25">
      <c r="A1849" s="60"/>
      <c r="J1849" s="245"/>
      <c r="K1849" s="245"/>
      <c r="L1849" s="245"/>
    </row>
    <row r="1850" spans="1:12" s="402" customFormat="1" x14ac:dyDescent="0.25">
      <c r="A1850" s="60"/>
      <c r="J1850" s="245"/>
      <c r="K1850" s="245"/>
      <c r="L1850" s="245"/>
    </row>
    <row r="1851" spans="1:12" s="402" customFormat="1" x14ac:dyDescent="0.25">
      <c r="A1851" s="60"/>
      <c r="J1851" s="245"/>
      <c r="K1851" s="245"/>
      <c r="L1851" s="245"/>
    </row>
    <row r="1852" spans="1:12" s="402" customFormat="1" x14ac:dyDescent="0.25">
      <c r="A1852" s="60"/>
      <c r="J1852" s="245"/>
      <c r="K1852" s="245"/>
      <c r="L1852" s="245"/>
    </row>
    <row r="1853" spans="1:12" s="402" customFormat="1" x14ac:dyDescent="0.25">
      <c r="A1853" s="60"/>
      <c r="J1853" s="245"/>
      <c r="K1853" s="245"/>
      <c r="L1853" s="245"/>
    </row>
    <row r="1854" spans="1:12" s="402" customFormat="1" x14ac:dyDescent="0.25">
      <c r="A1854" s="60"/>
      <c r="J1854" s="245"/>
      <c r="K1854" s="245"/>
      <c r="L1854" s="245"/>
    </row>
    <row r="1855" spans="1:12" s="402" customFormat="1" x14ac:dyDescent="0.25">
      <c r="A1855" s="60"/>
      <c r="J1855" s="245"/>
      <c r="K1855" s="245"/>
      <c r="L1855" s="245"/>
    </row>
    <row r="1856" spans="1:12" s="402" customFormat="1" x14ac:dyDescent="0.25">
      <c r="A1856" s="60"/>
      <c r="J1856" s="245"/>
      <c r="K1856" s="245"/>
      <c r="L1856" s="245"/>
    </row>
    <row r="1857" spans="1:12" s="402" customFormat="1" x14ac:dyDescent="0.25">
      <c r="A1857" s="60"/>
      <c r="J1857" s="245"/>
      <c r="K1857" s="245"/>
      <c r="L1857" s="245"/>
    </row>
    <row r="1858" spans="1:12" s="402" customFormat="1" x14ac:dyDescent="0.25">
      <c r="A1858" s="60"/>
      <c r="J1858" s="245"/>
      <c r="K1858" s="245"/>
      <c r="L1858" s="245"/>
    </row>
    <row r="1859" spans="1:12" s="402" customFormat="1" x14ac:dyDescent="0.25">
      <c r="A1859" s="60"/>
      <c r="J1859" s="245"/>
      <c r="K1859" s="245"/>
      <c r="L1859" s="245"/>
    </row>
    <row r="1860" spans="1:12" s="402" customFormat="1" x14ac:dyDescent="0.25">
      <c r="A1860" s="60"/>
      <c r="J1860" s="245"/>
      <c r="K1860" s="245"/>
      <c r="L1860" s="245"/>
    </row>
    <row r="1861" spans="1:12" s="402" customFormat="1" x14ac:dyDescent="0.25">
      <c r="A1861" s="60"/>
      <c r="J1861" s="245"/>
      <c r="K1861" s="245"/>
      <c r="L1861" s="245"/>
    </row>
    <row r="1862" spans="1:12" s="402" customFormat="1" x14ac:dyDescent="0.25">
      <c r="A1862" s="60"/>
      <c r="J1862" s="245"/>
      <c r="K1862" s="245"/>
      <c r="L1862" s="245"/>
    </row>
    <row r="1863" spans="1:12" s="402" customFormat="1" x14ac:dyDescent="0.25">
      <c r="A1863" s="60"/>
      <c r="J1863" s="245"/>
      <c r="K1863" s="245"/>
      <c r="L1863" s="245"/>
    </row>
    <row r="1864" spans="1:12" s="402" customFormat="1" x14ac:dyDescent="0.25">
      <c r="A1864" s="60"/>
      <c r="J1864" s="245"/>
      <c r="K1864" s="245"/>
      <c r="L1864" s="245"/>
    </row>
    <row r="1865" spans="1:12" s="402" customFormat="1" x14ac:dyDescent="0.25">
      <c r="A1865" s="60"/>
      <c r="J1865" s="245"/>
      <c r="K1865" s="245"/>
      <c r="L1865" s="245"/>
    </row>
    <row r="1866" spans="1:12" s="402" customFormat="1" x14ac:dyDescent="0.25">
      <c r="A1866" s="60"/>
      <c r="J1866" s="245"/>
      <c r="K1866" s="245"/>
      <c r="L1866" s="245"/>
    </row>
    <row r="1867" spans="1:12" s="402" customFormat="1" x14ac:dyDescent="0.25">
      <c r="A1867" s="60"/>
      <c r="J1867" s="245"/>
      <c r="K1867" s="245"/>
      <c r="L1867" s="245"/>
    </row>
    <row r="1868" spans="1:12" s="402" customFormat="1" x14ac:dyDescent="0.25">
      <c r="A1868" s="60"/>
      <c r="J1868" s="245"/>
      <c r="K1868" s="245"/>
      <c r="L1868" s="245"/>
    </row>
    <row r="1869" spans="1:12" s="402" customFormat="1" x14ac:dyDescent="0.25">
      <c r="A1869" s="60"/>
      <c r="J1869" s="245"/>
      <c r="K1869" s="245"/>
      <c r="L1869" s="245"/>
    </row>
    <row r="1870" spans="1:12" s="402" customFormat="1" x14ac:dyDescent="0.25">
      <c r="A1870" s="60"/>
      <c r="J1870" s="245"/>
      <c r="K1870" s="245"/>
      <c r="L1870" s="245"/>
    </row>
    <row r="1871" spans="1:12" s="402" customFormat="1" x14ac:dyDescent="0.25">
      <c r="A1871" s="60"/>
      <c r="J1871" s="245"/>
      <c r="K1871" s="245"/>
      <c r="L1871" s="245"/>
    </row>
    <row r="1872" spans="1:12" s="402" customFormat="1" x14ac:dyDescent="0.25">
      <c r="A1872" s="60"/>
      <c r="J1872" s="245"/>
      <c r="K1872" s="245"/>
      <c r="L1872" s="245"/>
    </row>
    <row r="1873" spans="1:12" s="402" customFormat="1" x14ac:dyDescent="0.25">
      <c r="A1873" s="60"/>
      <c r="J1873" s="245"/>
      <c r="K1873" s="245"/>
      <c r="L1873" s="245"/>
    </row>
    <row r="1874" spans="1:12" s="402" customFormat="1" x14ac:dyDescent="0.25">
      <c r="A1874" s="60"/>
      <c r="J1874" s="245"/>
      <c r="K1874" s="245"/>
      <c r="L1874" s="245"/>
    </row>
    <row r="1875" spans="1:12" s="402" customFormat="1" x14ac:dyDescent="0.25">
      <c r="A1875" s="60"/>
      <c r="J1875" s="245"/>
      <c r="K1875" s="245"/>
      <c r="L1875" s="245"/>
    </row>
    <row r="1876" spans="1:12" s="402" customFormat="1" x14ac:dyDescent="0.25">
      <c r="A1876" s="60"/>
      <c r="J1876" s="245"/>
      <c r="K1876" s="245"/>
      <c r="L1876" s="245"/>
    </row>
    <row r="1877" spans="1:12" s="402" customFormat="1" x14ac:dyDescent="0.25">
      <c r="A1877" s="60"/>
      <c r="J1877" s="245"/>
      <c r="K1877" s="245"/>
      <c r="L1877" s="245"/>
    </row>
    <row r="1878" spans="1:12" s="402" customFormat="1" x14ac:dyDescent="0.25">
      <c r="A1878" s="60"/>
      <c r="J1878" s="245"/>
      <c r="K1878" s="245"/>
      <c r="L1878" s="245"/>
    </row>
    <row r="1879" spans="1:12" s="402" customFormat="1" x14ac:dyDescent="0.25">
      <c r="A1879" s="60"/>
      <c r="J1879" s="245"/>
      <c r="K1879" s="245"/>
      <c r="L1879" s="245"/>
    </row>
    <row r="1880" spans="1:12" s="402" customFormat="1" x14ac:dyDescent="0.25">
      <c r="A1880" s="60"/>
      <c r="J1880" s="245"/>
      <c r="K1880" s="245"/>
      <c r="L1880" s="245"/>
    </row>
    <row r="1881" spans="1:12" s="402" customFormat="1" x14ac:dyDescent="0.25">
      <c r="A1881" s="60"/>
      <c r="J1881" s="245"/>
      <c r="K1881" s="245"/>
      <c r="L1881" s="245"/>
    </row>
    <row r="1882" spans="1:12" s="402" customFormat="1" x14ac:dyDescent="0.25">
      <c r="A1882" s="60"/>
      <c r="J1882" s="245"/>
      <c r="K1882" s="245"/>
      <c r="L1882" s="245"/>
    </row>
    <row r="1883" spans="1:12" s="402" customFormat="1" x14ac:dyDescent="0.25">
      <c r="A1883" s="60"/>
      <c r="J1883" s="245"/>
      <c r="K1883" s="245"/>
      <c r="L1883" s="245"/>
    </row>
    <row r="1884" spans="1:12" s="402" customFormat="1" x14ac:dyDescent="0.25">
      <c r="A1884" s="60"/>
      <c r="J1884" s="245"/>
      <c r="K1884" s="245"/>
      <c r="L1884" s="245"/>
    </row>
    <row r="1885" spans="1:12" s="402" customFormat="1" x14ac:dyDescent="0.25">
      <c r="A1885" s="60"/>
      <c r="J1885" s="245"/>
      <c r="K1885" s="245"/>
      <c r="L1885" s="245"/>
    </row>
    <row r="1886" spans="1:12" s="402" customFormat="1" x14ac:dyDescent="0.25">
      <c r="A1886" s="60"/>
      <c r="J1886" s="245"/>
      <c r="K1886" s="245"/>
      <c r="L1886" s="245"/>
    </row>
    <row r="1887" spans="1:12" s="402" customFormat="1" x14ac:dyDescent="0.25">
      <c r="A1887" s="60"/>
      <c r="J1887" s="245"/>
      <c r="K1887" s="245"/>
      <c r="L1887" s="245"/>
    </row>
    <row r="1888" spans="1:12" s="402" customFormat="1" x14ac:dyDescent="0.25">
      <c r="A1888" s="60"/>
      <c r="J1888" s="245"/>
      <c r="K1888" s="245"/>
      <c r="L1888" s="245"/>
    </row>
    <row r="1889" spans="1:12" s="402" customFormat="1" x14ac:dyDescent="0.25">
      <c r="A1889" s="60"/>
      <c r="J1889" s="245"/>
      <c r="K1889" s="245"/>
      <c r="L1889" s="245"/>
    </row>
    <row r="1890" spans="1:12" s="402" customFormat="1" x14ac:dyDescent="0.25">
      <c r="A1890" s="60"/>
      <c r="J1890" s="245"/>
      <c r="K1890" s="245"/>
      <c r="L1890" s="245"/>
    </row>
    <row r="1891" spans="1:12" s="402" customFormat="1" x14ac:dyDescent="0.25">
      <c r="A1891" s="60"/>
      <c r="J1891" s="245"/>
      <c r="K1891" s="245"/>
      <c r="L1891" s="245"/>
    </row>
  </sheetData>
  <customSheetViews>
    <customSheetView guid="{CDACE462-E102-46FB-B7AD-F64470052348}" showPageBreaks="1" printArea="1">
      <selection sqref="A1:I1"/>
      <rowBreaks count="5" manualBreakCount="5">
        <brk id="22" max="16383" man="1"/>
        <brk id="41" max="16383" man="1"/>
        <brk id="57" max="16383" man="1"/>
        <brk id="74" max="16383" man="1"/>
        <brk id="89" max="8" man="1"/>
      </rowBreaks>
      <pageMargins left="0.7" right="0.7" top="0.75" bottom="0.75" header="0.3" footer="0.3"/>
      <pageSetup scale="97" orientation="landscape" r:id="rId1"/>
    </customSheetView>
    <customSheetView guid="{637755B1-4BDF-461E-9042-7506CE7F45C7}" showPageBreaks="1" printArea="1">
      <selection sqref="A1:I1"/>
      <rowBreaks count="5" manualBreakCount="5">
        <brk id="22" max="16383" man="1"/>
        <brk id="41" max="16383" man="1"/>
        <brk id="57" max="16383" man="1"/>
        <brk id="74" max="16383" man="1"/>
        <brk id="89" max="8" man="1"/>
      </rowBreaks>
      <pageMargins left="0.7" right="0.7" top="0.75" bottom="0.75" header="0.3" footer="0.3"/>
      <pageSetup scale="97" orientation="landscape" r:id="rId2"/>
    </customSheetView>
  </customSheetViews>
  <mergeCells count="37">
    <mergeCell ref="A100:G100"/>
    <mergeCell ref="A92:I92"/>
    <mergeCell ref="A93:A94"/>
    <mergeCell ref="B93:C93"/>
    <mergeCell ref="D93:E93"/>
    <mergeCell ref="F93:G93"/>
    <mergeCell ref="H93:I93"/>
    <mergeCell ref="A75:I75"/>
    <mergeCell ref="A76:A77"/>
    <mergeCell ref="B76:C76"/>
    <mergeCell ref="D76:E76"/>
    <mergeCell ref="F76:G76"/>
    <mergeCell ref="H76:I76"/>
    <mergeCell ref="A58:I58"/>
    <mergeCell ref="A59:A60"/>
    <mergeCell ref="B59:C59"/>
    <mergeCell ref="D59:E59"/>
    <mergeCell ref="F59:G59"/>
    <mergeCell ref="H59:I59"/>
    <mergeCell ref="A42:I42"/>
    <mergeCell ref="A43:A44"/>
    <mergeCell ref="B43:C43"/>
    <mergeCell ref="D43:E43"/>
    <mergeCell ref="F43:G43"/>
    <mergeCell ref="H43:I43"/>
    <mergeCell ref="A23:I23"/>
    <mergeCell ref="A24:A25"/>
    <mergeCell ref="B24:C24"/>
    <mergeCell ref="D24:E24"/>
    <mergeCell ref="F24:G24"/>
    <mergeCell ref="H24:I24"/>
    <mergeCell ref="A1:I1"/>
    <mergeCell ref="A2:A3"/>
    <mergeCell ref="B2:C2"/>
    <mergeCell ref="D2:E2"/>
    <mergeCell ref="F2:G2"/>
    <mergeCell ref="H2:I2"/>
  </mergeCells>
  <conditionalFormatting sqref="D119:G122 I110 D107 C112 C109:C110 E103 E110 G103 I103 G110 C102:C103 C105 E105 D102:E102 D26:E31 C71 I69:I71 E71 C69:E70 C48:E48 D82:D83 D37:D41 D45 C64:G64">
    <cfRule type="cellIs" dxfId="21" priority="23" stopIfTrue="1" operator="equal">
      <formula>"Adult Portion of Benefit"</formula>
    </cfRule>
  </conditionalFormatting>
  <conditionalFormatting sqref="G87:G88 D87:E87 C85:C88 E88 D89:F89 G72 E63 I80 C73:C74 D52:D54 F61:G62 H54:I55 D7:I8 G36:I36 C4:C7 C30 H61:I61 C56:C57 E35:E39 G33 C36:C37 F16:G16 C16:E22 I50:I51 D2 F27:I28 C63 D49:E49 E50:E53 C11:G11 D13 E12:E13 C33:D35 G50:G51 D66:I67 E45 C9 C49:C54 C10:F10 F54:G54">
    <cfRule type="cellIs" dxfId="20" priority="22" stopIfTrue="1" operator="equal">
      <formula>"Adult Portion of Benefit"</formula>
    </cfRule>
  </conditionalFormatting>
  <conditionalFormatting sqref="B14:E15">
    <cfRule type="cellIs" dxfId="19" priority="21" stopIfTrue="1" operator="equal">
      <formula>"Adult Portion of Benefit"</formula>
    </cfRule>
  </conditionalFormatting>
  <conditionalFormatting sqref="C47">
    <cfRule type="cellIs" dxfId="18" priority="20" stopIfTrue="1" operator="equal">
      <formula>"Adult Portion of Benefit"</formula>
    </cfRule>
  </conditionalFormatting>
  <conditionalFormatting sqref="E47">
    <cfRule type="cellIs" dxfId="17" priority="19" stopIfTrue="1" operator="equal">
      <formula>"Adult Portion of Benefit"</formula>
    </cfRule>
  </conditionalFormatting>
  <conditionalFormatting sqref="G47">
    <cfRule type="cellIs" dxfId="16" priority="18" stopIfTrue="1" operator="equal">
      <formula>"Adult Portion of Benefit"</formula>
    </cfRule>
  </conditionalFormatting>
  <conditionalFormatting sqref="I29">
    <cfRule type="cellIs" dxfId="15" priority="15" stopIfTrue="1" operator="equal">
      <formula>"Adult Portion of Benefit"</formula>
    </cfRule>
  </conditionalFormatting>
  <conditionalFormatting sqref="G29">
    <cfRule type="cellIs" dxfId="14" priority="16" stopIfTrue="1" operator="equal">
      <formula>"Adult Portion of Benefit"</formula>
    </cfRule>
  </conditionalFormatting>
  <conditionalFormatting sqref="E54">
    <cfRule type="cellIs" dxfId="13" priority="14" stopIfTrue="1" operator="equal">
      <formula>"Adult Portion of Benefit"</formula>
    </cfRule>
  </conditionalFormatting>
  <conditionalFormatting sqref="F14:G15">
    <cfRule type="cellIs" dxfId="12" priority="12" stopIfTrue="1" operator="equal">
      <formula>"Adult Portion of Benefit"</formula>
    </cfRule>
  </conditionalFormatting>
  <conditionalFormatting sqref="G78">
    <cfRule type="cellIs" dxfId="11" priority="7" stopIfTrue="1" operator="equal">
      <formula>"Adult Portion of Benefit"</formula>
    </cfRule>
  </conditionalFormatting>
  <conditionalFormatting sqref="F17">
    <cfRule type="cellIs" dxfId="10" priority="11" stopIfTrue="1" operator="equal">
      <formula>"Adult Portion of Benefit"</formula>
    </cfRule>
  </conditionalFormatting>
  <conditionalFormatting sqref="F39">
    <cfRule type="cellIs" dxfId="9" priority="10" stopIfTrue="1" operator="equal">
      <formula>"Adult Portion of Benefit"</formula>
    </cfRule>
  </conditionalFormatting>
  <conditionalFormatting sqref="G39">
    <cfRule type="cellIs" dxfId="8" priority="9" stopIfTrue="1" operator="equal">
      <formula>"Adult Portion of Benefit"</formula>
    </cfRule>
  </conditionalFormatting>
  <conditionalFormatting sqref="I78">
    <cfRule type="cellIs" dxfId="7" priority="6" stopIfTrue="1" operator="equal">
      <formula>"Adult Portion of Benefit"</formula>
    </cfRule>
  </conditionalFormatting>
  <conditionalFormatting sqref="F48:G48">
    <cfRule type="cellIs" dxfId="6" priority="8" stopIfTrue="1" operator="equal">
      <formula>"Adult Portion of Benefit"</formula>
    </cfRule>
  </conditionalFormatting>
  <conditionalFormatting sqref="D24">
    <cfRule type="cellIs" dxfId="5" priority="5" stopIfTrue="1" operator="equal">
      <formula>"Adult Portion of Benefit"</formula>
    </cfRule>
  </conditionalFormatting>
  <conditionalFormatting sqref="D43">
    <cfRule type="cellIs" dxfId="4" priority="4" stopIfTrue="1" operator="equal">
      <formula>"Adult Portion of Benefit"</formula>
    </cfRule>
  </conditionalFormatting>
  <conditionalFormatting sqref="D59">
    <cfRule type="cellIs" dxfId="3" priority="3" stopIfTrue="1" operator="equal">
      <formula>"Adult Portion of Benefit"</formula>
    </cfRule>
  </conditionalFormatting>
  <conditionalFormatting sqref="D76">
    <cfRule type="cellIs" dxfId="2" priority="2" stopIfTrue="1" operator="equal">
      <formula>"Adult Portion of Benefit"</formula>
    </cfRule>
  </conditionalFormatting>
  <conditionalFormatting sqref="D93">
    <cfRule type="cellIs" dxfId="1" priority="1" stopIfTrue="1" operator="equal">
      <formula>"Adult Portion of Benefit"</formula>
    </cfRule>
  </conditionalFormatting>
  <pageMargins left="0.7" right="0.7" top="0.75" bottom="0.75" header="0.3" footer="0.3"/>
  <pageSetup scale="97" orientation="landscape" r:id="rId3"/>
  <rowBreaks count="5" manualBreakCount="5">
    <brk id="22" max="16383" man="1"/>
    <brk id="41" max="16383" man="1"/>
    <brk id="57" max="16383" man="1"/>
    <brk id="74" max="16383" man="1"/>
    <brk id="91" max="8" man="1"/>
  </rowBreaks>
  <drawing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9"/>
  <sheetViews>
    <sheetView zoomScaleNormal="100" workbookViewId="0">
      <selection sqref="A1:E1"/>
    </sheetView>
  </sheetViews>
  <sheetFormatPr defaultRowHeight="15" x14ac:dyDescent="0.25"/>
  <cols>
    <col min="1" max="1" width="14.28515625" style="409" customWidth="1"/>
    <col min="2" max="4" width="18.7109375" style="409" customWidth="1"/>
    <col min="5" max="5" width="18.85546875" style="408" customWidth="1"/>
    <col min="6" max="16384" width="9.140625" style="106"/>
  </cols>
  <sheetData>
    <row r="1" spans="1:5" ht="18.75" customHeight="1" x14ac:dyDescent="0.25">
      <c r="A1" s="1172" t="s">
        <v>898</v>
      </c>
      <c r="B1" s="1173"/>
      <c r="C1" s="1173"/>
      <c r="D1" s="1173"/>
      <c r="E1" s="1174"/>
    </row>
    <row r="2" spans="1:5" x14ac:dyDescent="0.25">
      <c r="A2" s="843" t="s">
        <v>1</v>
      </c>
      <c r="B2" s="844">
        <v>1996</v>
      </c>
      <c r="C2" s="844">
        <v>2002</v>
      </c>
      <c r="D2" s="844">
        <v>2008</v>
      </c>
      <c r="E2" s="845">
        <v>2014</v>
      </c>
    </row>
    <row r="3" spans="1:5" x14ac:dyDescent="0.25">
      <c r="A3" s="721" t="s">
        <v>7</v>
      </c>
      <c r="B3" s="722">
        <v>1000</v>
      </c>
      <c r="C3" s="723" t="s">
        <v>1901</v>
      </c>
      <c r="D3" s="724" t="s">
        <v>1519</v>
      </c>
      <c r="E3" s="725" t="s">
        <v>147</v>
      </c>
    </row>
    <row r="4" spans="1:5" x14ac:dyDescent="0.25">
      <c r="A4" s="726" t="s">
        <v>10</v>
      </c>
      <c r="B4" s="727">
        <v>1000</v>
      </c>
      <c r="C4" s="728" t="s">
        <v>1901</v>
      </c>
      <c r="D4" s="729" t="s">
        <v>1519</v>
      </c>
      <c r="E4" s="730" t="s">
        <v>1519</v>
      </c>
    </row>
    <row r="5" spans="1:5" x14ac:dyDescent="0.25">
      <c r="A5" s="726" t="s">
        <v>14</v>
      </c>
      <c r="B5" s="727">
        <v>1000</v>
      </c>
      <c r="C5" s="691">
        <v>2000</v>
      </c>
      <c r="D5" s="588">
        <v>2000</v>
      </c>
      <c r="E5" s="731">
        <v>2000</v>
      </c>
    </row>
    <row r="6" spans="1:5" x14ac:dyDescent="0.25">
      <c r="A6" s="726" t="s">
        <v>17</v>
      </c>
      <c r="B6" s="727">
        <v>1000</v>
      </c>
      <c r="C6" s="691">
        <v>3000</v>
      </c>
      <c r="D6" s="588">
        <v>3000</v>
      </c>
      <c r="E6" s="589">
        <v>3000</v>
      </c>
    </row>
    <row r="7" spans="1:5" x14ac:dyDescent="0.25">
      <c r="A7" s="726" t="s">
        <v>135</v>
      </c>
      <c r="B7" s="729" t="s">
        <v>2035</v>
      </c>
      <c r="C7" s="728" t="s">
        <v>1901</v>
      </c>
      <c r="D7" s="729" t="s">
        <v>1519</v>
      </c>
      <c r="E7" s="725" t="s">
        <v>1906</v>
      </c>
    </row>
    <row r="8" spans="1:5" x14ac:dyDescent="0.25">
      <c r="A8" s="726" t="s">
        <v>136</v>
      </c>
      <c r="B8" s="727">
        <v>1000</v>
      </c>
      <c r="C8" s="691">
        <v>2000</v>
      </c>
      <c r="D8" s="691">
        <v>15000</v>
      </c>
      <c r="E8" s="732" t="s">
        <v>338</v>
      </c>
    </row>
    <row r="9" spans="1:5" x14ac:dyDescent="0.25">
      <c r="A9" s="726" t="s">
        <v>25</v>
      </c>
      <c r="B9" s="588">
        <v>3000</v>
      </c>
      <c r="C9" s="588">
        <v>3000</v>
      </c>
      <c r="D9" s="588">
        <v>3000</v>
      </c>
      <c r="E9" s="589">
        <v>3000</v>
      </c>
    </row>
    <row r="10" spans="1:5" x14ac:dyDescent="0.25">
      <c r="A10" s="726" t="s">
        <v>27</v>
      </c>
      <c r="B10" s="727">
        <v>1000</v>
      </c>
      <c r="C10" s="588">
        <v>1000</v>
      </c>
      <c r="D10" s="588">
        <v>1000</v>
      </c>
      <c r="E10" s="667">
        <v>10000</v>
      </c>
    </row>
    <row r="11" spans="1:5" x14ac:dyDescent="0.25">
      <c r="A11" s="726" t="s">
        <v>139</v>
      </c>
      <c r="B11" s="727">
        <v>1000</v>
      </c>
      <c r="C11" s="728" t="s">
        <v>1687</v>
      </c>
      <c r="D11" s="729" t="s">
        <v>1905</v>
      </c>
      <c r="E11" s="730" t="s">
        <v>1905</v>
      </c>
    </row>
    <row r="12" spans="1:5" x14ac:dyDescent="0.25">
      <c r="A12" s="726" t="s">
        <v>31</v>
      </c>
      <c r="B12" s="727">
        <v>1000</v>
      </c>
      <c r="C12" s="691">
        <v>2000</v>
      </c>
      <c r="D12" s="588">
        <v>2000</v>
      </c>
      <c r="E12" s="589">
        <v>2000</v>
      </c>
    </row>
    <row r="13" spans="1:5" x14ac:dyDescent="0.25">
      <c r="A13" s="726" t="s">
        <v>33</v>
      </c>
      <c r="B13" s="727">
        <v>1000</v>
      </c>
      <c r="C13" s="727">
        <v>1000</v>
      </c>
      <c r="D13" s="727">
        <v>1000</v>
      </c>
      <c r="E13" s="589">
        <v>1000</v>
      </c>
    </row>
    <row r="14" spans="1:5" x14ac:dyDescent="0.25">
      <c r="A14" s="726" t="s">
        <v>34</v>
      </c>
      <c r="B14" s="727">
        <v>1000</v>
      </c>
      <c r="C14" s="691">
        <v>5000</v>
      </c>
      <c r="D14" s="588">
        <v>5000</v>
      </c>
      <c r="E14" s="732" t="s">
        <v>338</v>
      </c>
    </row>
    <row r="15" spans="1:5" x14ac:dyDescent="0.25">
      <c r="A15" s="726" t="s">
        <v>35</v>
      </c>
      <c r="B15" s="727">
        <v>1000</v>
      </c>
      <c r="C15" s="691">
        <v>2000</v>
      </c>
      <c r="D15" s="588">
        <v>2000</v>
      </c>
      <c r="E15" s="667">
        <v>5000</v>
      </c>
    </row>
    <row r="16" spans="1:5" x14ac:dyDescent="0.25">
      <c r="A16" s="726" t="s">
        <v>37</v>
      </c>
      <c r="B16" s="727">
        <v>1000</v>
      </c>
      <c r="C16" s="691" t="s">
        <v>1657</v>
      </c>
      <c r="D16" s="588" t="s">
        <v>1658</v>
      </c>
      <c r="E16" s="732" t="s">
        <v>338</v>
      </c>
    </row>
    <row r="17" spans="1:5" x14ac:dyDescent="0.25">
      <c r="A17" s="726" t="s">
        <v>40</v>
      </c>
      <c r="B17" s="727">
        <v>1000</v>
      </c>
      <c r="C17" s="728" t="s">
        <v>1660</v>
      </c>
      <c r="D17" s="729" t="s">
        <v>1659</v>
      </c>
      <c r="E17" s="730" t="s">
        <v>1659</v>
      </c>
    </row>
    <row r="18" spans="1:5" x14ac:dyDescent="0.25">
      <c r="A18" s="726" t="s">
        <v>41</v>
      </c>
      <c r="B18" s="729" t="s">
        <v>1667</v>
      </c>
      <c r="C18" s="729" t="s">
        <v>1665</v>
      </c>
      <c r="D18" s="729" t="s">
        <v>1665</v>
      </c>
      <c r="E18" s="730" t="s">
        <v>1665</v>
      </c>
    </row>
    <row r="19" spans="1:5" x14ac:dyDescent="0.25">
      <c r="A19" s="726" t="s">
        <v>42</v>
      </c>
      <c r="B19" s="727">
        <v>1000</v>
      </c>
      <c r="C19" s="691">
        <v>2000</v>
      </c>
      <c r="D19" s="588">
        <v>2000</v>
      </c>
      <c r="E19" s="589">
        <v>2000</v>
      </c>
    </row>
    <row r="20" spans="1:5" x14ac:dyDescent="0.25">
      <c r="A20" s="726" t="s">
        <v>44</v>
      </c>
      <c r="B20" s="727">
        <v>1000</v>
      </c>
      <c r="C20" s="728" t="s">
        <v>1669</v>
      </c>
      <c r="D20" s="729" t="s">
        <v>1668</v>
      </c>
      <c r="E20" s="730" t="s">
        <v>1668</v>
      </c>
    </row>
    <row r="21" spans="1:5" x14ac:dyDescent="0.25">
      <c r="A21" s="726" t="s">
        <v>46</v>
      </c>
      <c r="B21" s="727">
        <v>1000</v>
      </c>
      <c r="C21" s="691">
        <v>2000</v>
      </c>
      <c r="D21" s="588">
        <v>2000</v>
      </c>
      <c r="E21" s="732" t="s">
        <v>338</v>
      </c>
    </row>
    <row r="22" spans="1:5" x14ac:dyDescent="0.25">
      <c r="A22" s="726" t="s">
        <v>47</v>
      </c>
      <c r="B22" s="727">
        <v>1000</v>
      </c>
      <c r="C22" s="691">
        <v>2000</v>
      </c>
      <c r="D22" s="588">
        <v>2000</v>
      </c>
      <c r="E22" s="589">
        <v>2000</v>
      </c>
    </row>
    <row r="23" spans="1:5" x14ac:dyDescent="0.25">
      <c r="A23" s="726" t="s">
        <v>48</v>
      </c>
      <c r="B23" s="727">
        <v>1000</v>
      </c>
      <c r="C23" s="691">
        <v>2000</v>
      </c>
      <c r="D23" s="588">
        <v>2000</v>
      </c>
      <c r="E23" s="732" t="s">
        <v>338</v>
      </c>
    </row>
    <row r="24" spans="1:5" x14ac:dyDescent="0.25">
      <c r="A24" s="726" t="s">
        <v>51</v>
      </c>
      <c r="B24" s="588">
        <v>2500</v>
      </c>
      <c r="C24" s="588">
        <v>2500</v>
      </c>
      <c r="D24" s="588">
        <v>2500</v>
      </c>
      <c r="E24" s="589">
        <v>2500</v>
      </c>
    </row>
    <row r="25" spans="1:5" x14ac:dyDescent="0.25">
      <c r="A25" s="726" t="s">
        <v>52</v>
      </c>
      <c r="B25" s="727">
        <v>1000</v>
      </c>
      <c r="C25" s="691">
        <v>3000</v>
      </c>
      <c r="D25" s="588">
        <v>3000</v>
      </c>
      <c r="E25" s="589">
        <v>3000</v>
      </c>
    </row>
    <row r="26" spans="1:5" x14ac:dyDescent="0.25">
      <c r="A26" s="726" t="s">
        <v>55</v>
      </c>
      <c r="B26" s="727">
        <v>1000</v>
      </c>
      <c r="C26" s="728" t="s">
        <v>1666</v>
      </c>
      <c r="D26" s="729" t="s">
        <v>1667</v>
      </c>
      <c r="E26" s="730" t="s">
        <v>1667</v>
      </c>
    </row>
    <row r="27" spans="1:5" x14ac:dyDescent="0.25">
      <c r="A27" s="726" t="s">
        <v>56</v>
      </c>
      <c r="B27" s="727">
        <v>1000</v>
      </c>
      <c r="C27" s="728" t="s">
        <v>1904</v>
      </c>
      <c r="D27" s="729" t="s">
        <v>1903</v>
      </c>
      <c r="E27" s="725" t="s">
        <v>1670</v>
      </c>
    </row>
    <row r="28" spans="1:5" x14ac:dyDescent="0.25">
      <c r="A28" s="726" t="s">
        <v>57</v>
      </c>
      <c r="B28" s="729" t="s">
        <v>1661</v>
      </c>
      <c r="C28" s="729" t="s">
        <v>1661</v>
      </c>
      <c r="D28" s="729" t="s">
        <v>1661</v>
      </c>
      <c r="E28" s="730" t="s">
        <v>1662</v>
      </c>
    </row>
    <row r="29" spans="1:5" x14ac:dyDescent="0.25">
      <c r="A29" s="726" t="s">
        <v>58</v>
      </c>
      <c r="B29" s="727">
        <v>1000</v>
      </c>
      <c r="C29" s="691">
        <v>3000</v>
      </c>
      <c r="D29" s="588">
        <v>3000</v>
      </c>
      <c r="E29" s="589">
        <v>3000</v>
      </c>
    </row>
    <row r="30" spans="1:5" x14ac:dyDescent="0.25">
      <c r="A30" s="726" t="s">
        <v>59</v>
      </c>
      <c r="B30" s="727">
        <v>1000</v>
      </c>
      <c r="C30" s="728" t="s">
        <v>1671</v>
      </c>
      <c r="D30" s="729" t="s">
        <v>1902</v>
      </c>
      <c r="E30" s="730" t="s">
        <v>1902</v>
      </c>
    </row>
    <row r="31" spans="1:5" x14ac:dyDescent="0.25">
      <c r="A31" s="726" t="s">
        <v>60</v>
      </c>
      <c r="B31" s="727">
        <v>1000</v>
      </c>
      <c r="C31" s="691">
        <v>2000</v>
      </c>
      <c r="D31" s="588">
        <v>2000</v>
      </c>
      <c r="E31" s="667">
        <v>6000</v>
      </c>
    </row>
    <row r="32" spans="1:5" x14ac:dyDescent="0.25">
      <c r="A32" s="726" t="s">
        <v>61</v>
      </c>
      <c r="B32" s="727">
        <v>1000</v>
      </c>
      <c r="C32" s="728" t="s">
        <v>1664</v>
      </c>
      <c r="D32" s="729" t="s">
        <v>1663</v>
      </c>
      <c r="E32" s="730" t="s">
        <v>1663</v>
      </c>
    </row>
    <row r="33" spans="1:5" x14ac:dyDescent="0.25">
      <c r="A33" s="726" t="s">
        <v>62</v>
      </c>
      <c r="B33" s="727">
        <v>1000</v>
      </c>
      <c r="C33" s="691">
        <v>2000</v>
      </c>
      <c r="D33" s="588">
        <v>2000</v>
      </c>
      <c r="E33" s="589">
        <v>2000</v>
      </c>
    </row>
    <row r="34" spans="1:5" x14ac:dyDescent="0.25">
      <c r="A34" s="726" t="s">
        <v>63</v>
      </c>
      <c r="B34" s="727">
        <v>1000</v>
      </c>
      <c r="C34" s="728" t="s">
        <v>1672</v>
      </c>
      <c r="D34" s="729" t="s">
        <v>1673</v>
      </c>
      <c r="E34" s="730" t="s">
        <v>1674</v>
      </c>
    </row>
    <row r="35" spans="1:5" x14ac:dyDescent="0.25">
      <c r="A35" s="726" t="s">
        <v>65</v>
      </c>
      <c r="B35" s="727">
        <v>1000</v>
      </c>
      <c r="C35" s="728" t="s">
        <v>1901</v>
      </c>
      <c r="D35" s="729" t="s">
        <v>1519</v>
      </c>
      <c r="E35" s="730" t="s">
        <v>1519</v>
      </c>
    </row>
    <row r="36" spans="1:5" x14ac:dyDescent="0.25">
      <c r="A36" s="726" t="s">
        <v>66</v>
      </c>
      <c r="B36" s="588">
        <v>3000</v>
      </c>
      <c r="C36" s="588">
        <v>3000</v>
      </c>
      <c r="D36" s="588">
        <v>3000</v>
      </c>
      <c r="E36" s="589">
        <v>3000</v>
      </c>
    </row>
    <row r="37" spans="1:5" x14ac:dyDescent="0.25">
      <c r="A37" s="726" t="s">
        <v>67</v>
      </c>
      <c r="B37" s="727">
        <v>1000</v>
      </c>
      <c r="C37" s="691" t="s">
        <v>1675</v>
      </c>
      <c r="D37" s="588" t="s">
        <v>1676</v>
      </c>
      <c r="E37" s="589" t="s">
        <v>1676</v>
      </c>
    </row>
    <row r="38" spans="1:5" x14ac:dyDescent="0.25">
      <c r="A38" s="726" t="s">
        <v>69</v>
      </c>
      <c r="B38" s="727">
        <v>1000</v>
      </c>
      <c r="C38" s="691" t="s">
        <v>338</v>
      </c>
      <c r="D38" s="588" t="s">
        <v>338</v>
      </c>
      <c r="E38" s="589" t="s">
        <v>338</v>
      </c>
    </row>
    <row r="39" spans="1:5" x14ac:dyDescent="0.25">
      <c r="A39" s="726" t="s">
        <v>70</v>
      </c>
      <c r="B39" s="727">
        <v>1000</v>
      </c>
      <c r="C39" s="588">
        <v>1000</v>
      </c>
      <c r="D39" s="588">
        <v>1000</v>
      </c>
      <c r="E39" s="731">
        <v>1000</v>
      </c>
    </row>
    <row r="40" spans="1:5" x14ac:dyDescent="0.25">
      <c r="A40" s="733" t="s">
        <v>71</v>
      </c>
      <c r="B40" s="729" t="s">
        <v>1677</v>
      </c>
      <c r="C40" s="729" t="s">
        <v>1678</v>
      </c>
      <c r="D40" s="729" t="s">
        <v>1678</v>
      </c>
      <c r="E40" s="730" t="s">
        <v>1678</v>
      </c>
    </row>
    <row r="41" spans="1:5" x14ac:dyDescent="0.25">
      <c r="A41" s="726" t="s">
        <v>72</v>
      </c>
      <c r="B41" s="727">
        <v>1000</v>
      </c>
      <c r="C41" s="588">
        <v>1000</v>
      </c>
      <c r="D41" s="588">
        <v>1000</v>
      </c>
      <c r="E41" s="589">
        <v>1000</v>
      </c>
    </row>
    <row r="42" spans="1:5" x14ac:dyDescent="0.25">
      <c r="A42" s="726" t="s">
        <v>74</v>
      </c>
      <c r="B42" s="727">
        <v>1000</v>
      </c>
      <c r="C42" s="588">
        <v>1000</v>
      </c>
      <c r="D42" s="588">
        <v>1000</v>
      </c>
      <c r="E42" s="589">
        <v>1000</v>
      </c>
    </row>
    <row r="43" spans="1:5" x14ac:dyDescent="0.25">
      <c r="A43" s="726" t="s">
        <v>75</v>
      </c>
      <c r="B43" s="727">
        <v>1000</v>
      </c>
      <c r="C43" s="691">
        <v>2500</v>
      </c>
      <c r="D43" s="588">
        <v>2500</v>
      </c>
      <c r="E43" s="589">
        <v>2500</v>
      </c>
    </row>
    <row r="44" spans="1:5" x14ac:dyDescent="0.25">
      <c r="A44" s="726" t="s">
        <v>76</v>
      </c>
      <c r="B44" s="727">
        <v>1000</v>
      </c>
      <c r="C44" s="691">
        <v>2000</v>
      </c>
      <c r="D44" s="588">
        <v>2000</v>
      </c>
      <c r="E44" s="589">
        <v>2000</v>
      </c>
    </row>
    <row r="45" spans="1:5" x14ac:dyDescent="0.25">
      <c r="A45" s="726" t="s">
        <v>78</v>
      </c>
      <c r="B45" s="727">
        <v>1000</v>
      </c>
      <c r="C45" s="691">
        <v>2000</v>
      </c>
      <c r="D45" s="588">
        <v>2000</v>
      </c>
      <c r="E45" s="589">
        <v>2000</v>
      </c>
    </row>
    <row r="46" spans="1:5" x14ac:dyDescent="0.25">
      <c r="A46" s="726" t="s">
        <v>79</v>
      </c>
      <c r="B46" s="727">
        <v>1000</v>
      </c>
      <c r="C46" s="728" t="s">
        <v>1687</v>
      </c>
      <c r="D46" s="728" t="s">
        <v>1679</v>
      </c>
      <c r="E46" s="730" t="s">
        <v>1680</v>
      </c>
    </row>
    <row r="47" spans="1:5" ht="15.75" thickBot="1" x14ac:dyDescent="0.3">
      <c r="A47" s="531"/>
      <c r="B47" s="727"/>
      <c r="C47" s="728"/>
      <c r="D47" s="728"/>
      <c r="E47" s="730"/>
    </row>
    <row r="48" spans="1:5" ht="18.75" customHeight="1" x14ac:dyDescent="0.25">
      <c r="A48" s="1172" t="s">
        <v>898</v>
      </c>
      <c r="B48" s="1173"/>
      <c r="C48" s="1173"/>
      <c r="D48" s="1173"/>
      <c r="E48" s="1174"/>
    </row>
    <row r="49" spans="1:5" x14ac:dyDescent="0.25">
      <c r="A49" s="843" t="s">
        <v>1</v>
      </c>
      <c r="B49" s="844">
        <v>1996</v>
      </c>
      <c r="C49" s="844">
        <v>2002</v>
      </c>
      <c r="D49" s="844">
        <v>2008</v>
      </c>
      <c r="E49" s="845">
        <v>2014</v>
      </c>
    </row>
    <row r="50" spans="1:5" x14ac:dyDescent="0.25">
      <c r="A50" s="726" t="s">
        <v>80</v>
      </c>
      <c r="B50" s="588">
        <v>2000</v>
      </c>
      <c r="C50" s="588">
        <v>2000</v>
      </c>
      <c r="D50" s="588">
        <v>2000</v>
      </c>
      <c r="E50" s="589">
        <v>2000</v>
      </c>
    </row>
    <row r="51" spans="1:5" x14ac:dyDescent="0.25">
      <c r="A51" s="726" t="s">
        <v>81</v>
      </c>
      <c r="B51" s="729" t="s">
        <v>1686</v>
      </c>
      <c r="C51" s="729" t="s">
        <v>1681</v>
      </c>
      <c r="D51" s="728" t="s">
        <v>1682</v>
      </c>
      <c r="E51" s="725" t="s">
        <v>1683</v>
      </c>
    </row>
    <row r="52" spans="1:5" x14ac:dyDescent="0.25">
      <c r="A52" s="733" t="s">
        <v>83</v>
      </c>
      <c r="B52" s="727">
        <v>1000</v>
      </c>
      <c r="C52" s="588">
        <v>1000</v>
      </c>
      <c r="D52" s="728" t="s">
        <v>338</v>
      </c>
      <c r="E52" s="730" t="s">
        <v>338</v>
      </c>
    </row>
    <row r="53" spans="1:5" x14ac:dyDescent="0.25">
      <c r="A53" s="726" t="s">
        <v>85</v>
      </c>
      <c r="B53" s="727">
        <v>1000</v>
      </c>
      <c r="C53" s="728" t="s">
        <v>1684</v>
      </c>
      <c r="D53" s="729" t="s">
        <v>1526</v>
      </c>
      <c r="E53" s="730" t="s">
        <v>1685</v>
      </c>
    </row>
    <row r="54" spans="1:5" x14ac:dyDescent="0.25">
      <c r="A54" s="726" t="s">
        <v>87</v>
      </c>
      <c r="B54" s="727">
        <v>1000</v>
      </c>
      <c r="C54" s="691">
        <v>2000</v>
      </c>
      <c r="D54" s="588">
        <v>2000</v>
      </c>
      <c r="E54" s="589">
        <v>2000</v>
      </c>
    </row>
    <row r="55" spans="1:5" x14ac:dyDescent="0.25">
      <c r="A55" s="726" t="s">
        <v>88</v>
      </c>
      <c r="B55" s="727">
        <v>1000</v>
      </c>
      <c r="C55" s="691">
        <v>2500</v>
      </c>
      <c r="D55" s="588">
        <v>2500</v>
      </c>
      <c r="E55" s="589">
        <v>2500</v>
      </c>
    </row>
    <row r="56" spans="1:5" x14ac:dyDescent="0.25">
      <c r="A56" s="552" t="s">
        <v>89</v>
      </c>
      <c r="B56" s="734">
        <v>1000</v>
      </c>
      <c r="C56" s="699">
        <v>2500</v>
      </c>
      <c r="D56" s="640">
        <v>2500</v>
      </c>
      <c r="E56" s="735">
        <v>2500</v>
      </c>
    </row>
    <row r="57" spans="1:5" x14ac:dyDescent="0.25">
      <c r="A57" s="1255" t="s">
        <v>770</v>
      </c>
      <c r="B57" s="1327"/>
      <c r="C57" s="1327"/>
      <c r="D57" s="1328"/>
    </row>
    <row r="58" spans="1:5" x14ac:dyDescent="0.25">
      <c r="A58" s="408"/>
      <c r="B58" s="408"/>
      <c r="C58" s="408"/>
      <c r="D58" s="408"/>
    </row>
    <row r="59" spans="1:5" x14ac:dyDescent="0.25">
      <c r="A59" s="408"/>
      <c r="B59" s="408"/>
      <c r="C59" s="408"/>
      <c r="D59" s="408"/>
    </row>
    <row r="60" spans="1:5" x14ac:dyDescent="0.25">
      <c r="A60" s="408"/>
      <c r="B60" s="408"/>
      <c r="C60" s="408"/>
      <c r="D60" s="408"/>
    </row>
    <row r="61" spans="1:5" x14ac:dyDescent="0.25">
      <c r="A61" s="408"/>
      <c r="B61" s="408"/>
      <c r="C61" s="408"/>
      <c r="D61" s="408"/>
    </row>
    <row r="62" spans="1:5" x14ac:dyDescent="0.25">
      <c r="A62" s="408"/>
      <c r="B62" s="408"/>
      <c r="C62" s="408"/>
      <c r="D62" s="408"/>
    </row>
    <row r="63" spans="1:5" x14ac:dyDescent="0.25">
      <c r="A63" s="408"/>
      <c r="B63" s="408"/>
      <c r="C63" s="408"/>
      <c r="D63" s="408"/>
    </row>
    <row r="64" spans="1:5" x14ac:dyDescent="0.25">
      <c r="A64" s="408"/>
      <c r="B64" s="408"/>
      <c r="C64" s="408"/>
      <c r="D64" s="408"/>
    </row>
    <row r="65" spans="1:4" x14ac:dyDescent="0.25">
      <c r="A65" s="408"/>
      <c r="B65" s="408"/>
      <c r="C65" s="408"/>
      <c r="D65" s="408"/>
    </row>
    <row r="66" spans="1:4" s="408" customFormat="1" ht="12.75" x14ac:dyDescent="0.2"/>
    <row r="67" spans="1:4" s="408" customFormat="1" ht="12.75" x14ac:dyDescent="0.2"/>
    <row r="68" spans="1:4" s="408" customFormat="1" ht="12.75" x14ac:dyDescent="0.2"/>
    <row r="69" spans="1:4" s="408" customFormat="1" ht="12.75" x14ac:dyDescent="0.2"/>
    <row r="70" spans="1:4" s="408" customFormat="1" ht="12.75" x14ac:dyDescent="0.2"/>
    <row r="71" spans="1:4" s="408" customFormat="1" ht="12.75" x14ac:dyDescent="0.2"/>
    <row r="72" spans="1:4" s="408" customFormat="1" ht="12.75" x14ac:dyDescent="0.2"/>
    <row r="73" spans="1:4" s="408" customFormat="1" ht="12.75" x14ac:dyDescent="0.2"/>
    <row r="74" spans="1:4" s="408" customFormat="1" ht="12.75" x14ac:dyDescent="0.2"/>
    <row r="75" spans="1:4" s="408" customFormat="1" ht="12.75" x14ac:dyDescent="0.2"/>
    <row r="76" spans="1:4" s="408" customFormat="1" ht="12.75" x14ac:dyDescent="0.2"/>
    <row r="77" spans="1:4" s="408" customFormat="1" ht="12.75" x14ac:dyDescent="0.2"/>
    <row r="78" spans="1:4" s="408" customFormat="1" ht="12.75" x14ac:dyDescent="0.2"/>
    <row r="79" spans="1:4" s="408" customFormat="1" ht="12.75" x14ac:dyDescent="0.2"/>
    <row r="80" spans="1:4" s="408" customFormat="1" ht="12.75" x14ac:dyDescent="0.2"/>
    <row r="81" spans="1:5" s="408" customFormat="1" ht="12.75" x14ac:dyDescent="0.2"/>
    <row r="82" spans="1:5" x14ac:dyDescent="0.25">
      <c r="A82" s="408"/>
      <c r="B82" s="408"/>
      <c r="C82" s="408"/>
      <c r="D82" s="408"/>
    </row>
    <row r="83" spans="1:5" x14ac:dyDescent="0.25">
      <c r="A83" s="408"/>
      <c r="B83" s="408"/>
      <c r="C83" s="408"/>
      <c r="D83" s="408"/>
    </row>
    <row r="84" spans="1:5" x14ac:dyDescent="0.25">
      <c r="A84" s="408"/>
      <c r="B84" s="408"/>
      <c r="C84" s="408"/>
      <c r="D84" s="408"/>
    </row>
    <row r="85" spans="1:5" x14ac:dyDescent="0.25">
      <c r="A85" s="408"/>
      <c r="B85" s="408"/>
      <c r="C85" s="408"/>
      <c r="D85" s="408"/>
    </row>
    <row r="86" spans="1:5" x14ac:dyDescent="0.25">
      <c r="A86" s="408"/>
      <c r="B86" s="408"/>
      <c r="C86" s="408"/>
      <c r="D86" s="408"/>
    </row>
    <row r="87" spans="1:5" x14ac:dyDescent="0.25">
      <c r="A87" s="408"/>
      <c r="B87" s="408"/>
      <c r="C87" s="408"/>
      <c r="D87" s="408"/>
    </row>
    <row r="88" spans="1:5" x14ac:dyDescent="0.25">
      <c r="A88" s="408"/>
      <c r="B88" s="408"/>
      <c r="C88" s="408"/>
      <c r="D88" s="408"/>
    </row>
    <row r="89" spans="1:5" x14ac:dyDescent="0.25">
      <c r="A89" s="408"/>
      <c r="B89" s="408"/>
      <c r="C89" s="408"/>
      <c r="D89" s="408"/>
    </row>
    <row r="90" spans="1:5" x14ac:dyDescent="0.25">
      <c r="A90" s="329"/>
      <c r="B90" s="329"/>
      <c r="C90" s="329"/>
      <c r="D90" s="329"/>
      <c r="E90" s="404"/>
    </row>
    <row r="91" spans="1:5" x14ac:dyDescent="0.25">
      <c r="A91" s="329"/>
      <c r="B91" s="329"/>
      <c r="C91" s="329"/>
      <c r="D91" s="329"/>
      <c r="E91" s="404"/>
    </row>
    <row r="92" spans="1:5" x14ac:dyDescent="0.25">
      <c r="A92" s="329"/>
      <c r="B92" s="329"/>
      <c r="C92" s="329"/>
      <c r="D92" s="329"/>
      <c r="E92" s="404"/>
    </row>
    <row r="93" spans="1:5" x14ac:dyDescent="0.25">
      <c r="A93" s="329"/>
      <c r="B93" s="329"/>
      <c r="C93" s="329"/>
      <c r="D93" s="329"/>
      <c r="E93" s="404"/>
    </row>
    <row r="94" spans="1:5" x14ac:dyDescent="0.25">
      <c r="A94" s="329"/>
      <c r="B94" s="329"/>
      <c r="C94" s="329"/>
      <c r="D94" s="329"/>
      <c r="E94" s="404"/>
    </row>
    <row r="95" spans="1:5" x14ac:dyDescent="0.25">
      <c r="A95" s="329"/>
      <c r="B95" s="329"/>
      <c r="C95" s="329"/>
      <c r="D95" s="329"/>
      <c r="E95" s="404"/>
    </row>
    <row r="96" spans="1:5" x14ac:dyDescent="0.25">
      <c r="A96" s="329"/>
      <c r="B96" s="329"/>
      <c r="C96" s="329"/>
      <c r="D96" s="329"/>
      <c r="E96" s="404"/>
    </row>
    <row r="97" spans="1:5" x14ac:dyDescent="0.25">
      <c r="A97" s="329"/>
      <c r="B97" s="329"/>
      <c r="C97" s="329"/>
      <c r="D97" s="329"/>
      <c r="E97" s="404"/>
    </row>
    <row r="98" spans="1:5" s="409" customFormat="1" ht="12.75" x14ac:dyDescent="0.2">
      <c r="A98" s="405"/>
      <c r="B98" s="329"/>
      <c r="C98" s="329"/>
      <c r="E98" s="408"/>
    </row>
    <row r="99" spans="1:5" s="409" customFormat="1" ht="12.75" x14ac:dyDescent="0.2">
      <c r="A99" s="329"/>
      <c r="B99" s="329"/>
      <c r="C99" s="329"/>
      <c r="E99" s="408"/>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activeCell="E43" sqref="E43"/>
      <pageMargins left="0.7" right="0.7" top="0.75" bottom="0.75" header="0.3" footer="0.3"/>
      <pageSetup orientation="portrait" r:id="rId2"/>
    </customSheetView>
  </customSheetViews>
  <mergeCells count="3">
    <mergeCell ref="A1:E1"/>
    <mergeCell ref="A48:E48"/>
    <mergeCell ref="A57:D57"/>
  </mergeCells>
  <pageMargins left="0.7" right="0.7" top="0.75" bottom="0.75" header="0.3" footer="0.3"/>
  <pageSetup scale="99" orientation="portrait" r:id="rId3"/>
  <rowBreaks count="1" manualBreakCount="1">
    <brk id="47" max="4" man="1"/>
  </rowBreaks>
  <drawing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9"/>
  <sheetViews>
    <sheetView zoomScaleNormal="100" workbookViewId="0">
      <selection activeCell="H4" sqref="H4"/>
    </sheetView>
  </sheetViews>
  <sheetFormatPr defaultRowHeight="15" x14ac:dyDescent="0.25"/>
  <cols>
    <col min="1" max="1" width="12.7109375" style="409" customWidth="1"/>
    <col min="2" max="4" width="19.28515625" style="409" customWidth="1"/>
    <col min="5" max="5" width="19.7109375" style="409" customWidth="1"/>
    <col min="6" max="16384" width="9.140625" style="106"/>
  </cols>
  <sheetData>
    <row r="1" spans="1:5" ht="1.5" customHeight="1" thickBot="1" x14ac:dyDescent="0.3"/>
    <row r="2" spans="1:5" ht="18.75" customHeight="1" x14ac:dyDescent="0.25">
      <c r="A2" s="1329" t="s">
        <v>899</v>
      </c>
      <c r="B2" s="1330"/>
      <c r="C2" s="1330"/>
      <c r="D2" s="1330"/>
      <c r="E2" s="1331"/>
    </row>
    <row r="3" spans="1:5" ht="15" customHeight="1" x14ac:dyDescent="0.25">
      <c r="A3" s="846" t="s">
        <v>1</v>
      </c>
      <c r="B3" s="93">
        <v>1996</v>
      </c>
      <c r="C3" s="93">
        <v>2002</v>
      </c>
      <c r="D3" s="93">
        <v>2008</v>
      </c>
      <c r="E3" s="152">
        <v>2014</v>
      </c>
    </row>
    <row r="4" spans="1:5" ht="24" x14ac:dyDescent="0.25">
      <c r="A4" s="736" t="s">
        <v>7</v>
      </c>
      <c r="B4" s="737" t="s">
        <v>1204</v>
      </c>
      <c r="C4" s="738" t="s">
        <v>339</v>
      </c>
      <c r="D4" s="737" t="s">
        <v>339</v>
      </c>
      <c r="E4" s="739" t="s">
        <v>339</v>
      </c>
    </row>
    <row r="5" spans="1:5" ht="26.25" x14ac:dyDescent="0.25">
      <c r="A5" s="414" t="s">
        <v>10</v>
      </c>
      <c r="B5" s="289" t="s">
        <v>1204</v>
      </c>
      <c r="C5" s="738" t="s">
        <v>1788</v>
      </c>
      <c r="D5" s="289" t="s">
        <v>1789</v>
      </c>
      <c r="E5" s="290" t="s">
        <v>1789</v>
      </c>
    </row>
    <row r="6" spans="1:5" ht="26.25" x14ac:dyDescent="0.25">
      <c r="A6" s="414" t="s">
        <v>14</v>
      </c>
      <c r="B6" s="289" t="s">
        <v>340</v>
      </c>
      <c r="C6" s="289" t="s">
        <v>340</v>
      </c>
      <c r="D6" s="738" t="s">
        <v>1790</v>
      </c>
      <c r="E6" s="290" t="s">
        <v>1359</v>
      </c>
    </row>
    <row r="7" spans="1:5" ht="24" x14ac:dyDescent="0.25">
      <c r="A7" s="414" t="s">
        <v>17</v>
      </c>
      <c r="B7" s="289" t="s">
        <v>1204</v>
      </c>
      <c r="C7" s="738" t="s">
        <v>340</v>
      </c>
      <c r="D7" s="289" t="s">
        <v>340</v>
      </c>
      <c r="E7" s="290" t="s">
        <v>340</v>
      </c>
    </row>
    <row r="8" spans="1:5" ht="28.5" x14ac:dyDescent="0.25">
      <c r="A8" s="414" t="s">
        <v>135</v>
      </c>
      <c r="B8" s="289" t="s">
        <v>1792</v>
      </c>
      <c r="C8" s="738" t="s">
        <v>1205</v>
      </c>
      <c r="D8" s="738" t="s">
        <v>1793</v>
      </c>
      <c r="E8" s="290" t="s">
        <v>1521</v>
      </c>
    </row>
    <row r="9" spans="1:5" ht="24" x14ac:dyDescent="0.25">
      <c r="A9" s="414" t="s">
        <v>136</v>
      </c>
      <c r="B9" s="289" t="s">
        <v>1204</v>
      </c>
      <c r="C9" s="738" t="s">
        <v>1206</v>
      </c>
      <c r="D9" s="738" t="s">
        <v>340</v>
      </c>
      <c r="E9" s="740" t="s">
        <v>338</v>
      </c>
    </row>
    <row r="10" spans="1:5" x14ac:dyDescent="0.25">
      <c r="A10" s="414" t="s">
        <v>25</v>
      </c>
      <c r="B10" s="289" t="s">
        <v>1207</v>
      </c>
      <c r="C10" s="738" t="s">
        <v>1794</v>
      </c>
      <c r="D10" s="289" t="s">
        <v>1795</v>
      </c>
      <c r="E10" s="290" t="s">
        <v>1795</v>
      </c>
    </row>
    <row r="11" spans="1:5" ht="24" x14ac:dyDescent="0.25">
      <c r="A11" s="414" t="s">
        <v>27</v>
      </c>
      <c r="B11" s="289" t="s">
        <v>1208</v>
      </c>
      <c r="C11" s="289" t="s">
        <v>1208</v>
      </c>
      <c r="D11" s="289" t="s">
        <v>1208</v>
      </c>
      <c r="E11" s="740" t="s">
        <v>339</v>
      </c>
    </row>
    <row r="12" spans="1:5" ht="24" x14ac:dyDescent="0.25">
      <c r="A12" s="414" t="s">
        <v>139</v>
      </c>
      <c r="B12" s="289" t="s">
        <v>1204</v>
      </c>
      <c r="C12" s="738" t="s">
        <v>339</v>
      </c>
      <c r="D12" s="289" t="s">
        <v>339</v>
      </c>
      <c r="E12" s="290" t="s">
        <v>339</v>
      </c>
    </row>
    <row r="13" spans="1:5" x14ac:dyDescent="0.25">
      <c r="A13" s="414" t="s">
        <v>31</v>
      </c>
      <c r="B13" s="289" t="s">
        <v>1204</v>
      </c>
      <c r="C13" s="738" t="s">
        <v>1209</v>
      </c>
      <c r="D13" s="289" t="s">
        <v>1169</v>
      </c>
      <c r="E13" s="290" t="s">
        <v>1169</v>
      </c>
    </row>
    <row r="14" spans="1:5" x14ac:dyDescent="0.25">
      <c r="A14" s="414" t="s">
        <v>33</v>
      </c>
      <c r="B14" s="289" t="s">
        <v>1204</v>
      </c>
      <c r="C14" s="738" t="s">
        <v>1796</v>
      </c>
      <c r="D14" s="289" t="s">
        <v>1797</v>
      </c>
      <c r="E14" s="290" t="s">
        <v>1797</v>
      </c>
    </row>
    <row r="15" spans="1:5" ht="24" x14ac:dyDescent="0.25">
      <c r="A15" s="414" t="s">
        <v>34</v>
      </c>
      <c r="B15" s="289" t="s">
        <v>1204</v>
      </c>
      <c r="C15" s="738" t="s">
        <v>339</v>
      </c>
      <c r="D15" s="289" t="s">
        <v>339</v>
      </c>
      <c r="E15" s="290" t="s">
        <v>339</v>
      </c>
    </row>
    <row r="16" spans="1:5" ht="18" customHeight="1" x14ac:dyDescent="0.25">
      <c r="A16" s="414" t="s">
        <v>35</v>
      </c>
      <c r="B16" s="289" t="s">
        <v>1204</v>
      </c>
      <c r="C16" s="738" t="s">
        <v>1798</v>
      </c>
      <c r="D16" s="738" t="s">
        <v>1799</v>
      </c>
      <c r="E16" s="740" t="s">
        <v>1800</v>
      </c>
    </row>
    <row r="17" spans="1:6" ht="26.25" x14ac:dyDescent="0.25">
      <c r="A17" s="414" t="s">
        <v>37</v>
      </c>
      <c r="B17" s="289" t="s">
        <v>1204</v>
      </c>
      <c r="C17" s="738" t="s">
        <v>1802</v>
      </c>
      <c r="D17" s="289" t="s">
        <v>1803</v>
      </c>
      <c r="E17" s="740" t="s">
        <v>1804</v>
      </c>
      <c r="F17" s="406"/>
    </row>
    <row r="18" spans="1:6" x14ac:dyDescent="0.25">
      <c r="A18" s="414" t="s">
        <v>40</v>
      </c>
      <c r="B18" s="289" t="s">
        <v>1805</v>
      </c>
      <c r="C18" s="738" t="s">
        <v>1806</v>
      </c>
      <c r="D18" s="289" t="s">
        <v>1807</v>
      </c>
      <c r="E18" s="290" t="s">
        <v>1807</v>
      </c>
    </row>
    <row r="19" spans="1:6" ht="38.25" x14ac:dyDescent="0.25">
      <c r="A19" s="414" t="s">
        <v>41</v>
      </c>
      <c r="B19" s="289" t="s">
        <v>1210</v>
      </c>
      <c r="C19" s="738" t="s">
        <v>1211</v>
      </c>
      <c r="D19" s="738" t="s">
        <v>1808</v>
      </c>
      <c r="E19" s="740" t="s">
        <v>1809</v>
      </c>
    </row>
    <row r="20" spans="1:6" ht="26.25" x14ac:dyDescent="0.25">
      <c r="A20" s="414" t="s">
        <v>42</v>
      </c>
      <c r="B20" s="289" t="s">
        <v>1204</v>
      </c>
      <c r="C20" s="738" t="s">
        <v>1811</v>
      </c>
      <c r="D20" s="289" t="s">
        <v>1810</v>
      </c>
      <c r="E20" s="290" t="s">
        <v>1810</v>
      </c>
    </row>
    <row r="21" spans="1:6" ht="24" x14ac:dyDescent="0.25">
      <c r="A21" s="414" t="s">
        <v>44</v>
      </c>
      <c r="B21" s="289" t="s">
        <v>1204</v>
      </c>
      <c r="C21" s="738" t="s">
        <v>339</v>
      </c>
      <c r="D21" s="289" t="s">
        <v>339</v>
      </c>
      <c r="E21" s="290" t="s">
        <v>339</v>
      </c>
    </row>
    <row r="22" spans="1:6" ht="26.25" x14ac:dyDescent="0.25">
      <c r="A22" s="414" t="s">
        <v>46</v>
      </c>
      <c r="B22" s="289" t="s">
        <v>1204</v>
      </c>
      <c r="C22" s="738" t="s">
        <v>1791</v>
      </c>
      <c r="D22" s="738" t="s">
        <v>339</v>
      </c>
      <c r="E22" s="290" t="s">
        <v>339</v>
      </c>
    </row>
    <row r="23" spans="1:6" ht="18" customHeight="1" x14ac:dyDescent="0.25">
      <c r="A23" s="414" t="s">
        <v>47</v>
      </c>
      <c r="B23" s="289" t="s">
        <v>340</v>
      </c>
      <c r="C23" s="289" t="s">
        <v>340</v>
      </c>
      <c r="D23" s="289" t="s">
        <v>340</v>
      </c>
      <c r="E23" s="290" t="s">
        <v>340</v>
      </c>
    </row>
    <row r="24" spans="1:6" ht="24" x14ac:dyDescent="0.25">
      <c r="A24" s="414" t="s">
        <v>48</v>
      </c>
      <c r="B24" s="289" t="s">
        <v>1204</v>
      </c>
      <c r="C24" s="738" t="s">
        <v>340</v>
      </c>
      <c r="D24" s="738" t="s">
        <v>339</v>
      </c>
      <c r="E24" s="290" t="s">
        <v>339</v>
      </c>
    </row>
    <row r="25" spans="1:6" x14ac:dyDescent="0.25">
      <c r="A25" s="414" t="s">
        <v>51</v>
      </c>
      <c r="B25" s="289" t="s">
        <v>1212</v>
      </c>
      <c r="C25" s="738" t="s">
        <v>1812</v>
      </c>
      <c r="D25" s="289" t="s">
        <v>1813</v>
      </c>
      <c r="E25" s="740" t="s">
        <v>1814</v>
      </c>
    </row>
    <row r="26" spans="1:6" ht="25.5" x14ac:dyDescent="0.25">
      <c r="A26" s="414" t="s">
        <v>52</v>
      </c>
      <c r="B26" s="289" t="s">
        <v>1815</v>
      </c>
      <c r="C26" s="738" t="s">
        <v>339</v>
      </c>
      <c r="D26" s="289" t="s">
        <v>339</v>
      </c>
      <c r="E26" s="290" t="s">
        <v>339</v>
      </c>
    </row>
    <row r="27" spans="1:6" x14ac:dyDescent="0.25">
      <c r="A27" s="414" t="s">
        <v>55</v>
      </c>
      <c r="B27" s="289" t="s">
        <v>1204</v>
      </c>
      <c r="C27" s="738" t="s">
        <v>1816</v>
      </c>
      <c r="D27" s="289" t="s">
        <v>1817</v>
      </c>
      <c r="E27" s="740" t="s">
        <v>1818</v>
      </c>
    </row>
    <row r="28" spans="1:6" ht="26.25" x14ac:dyDescent="0.25">
      <c r="A28" s="414" t="s">
        <v>56</v>
      </c>
      <c r="B28" s="289" t="s">
        <v>1204</v>
      </c>
      <c r="C28" s="738" t="s">
        <v>1821</v>
      </c>
      <c r="D28" s="738" t="s">
        <v>1820</v>
      </c>
      <c r="E28" s="290" t="s">
        <v>1819</v>
      </c>
    </row>
    <row r="29" spans="1:6" ht="25.5" x14ac:dyDescent="0.25">
      <c r="A29" s="414" t="s">
        <v>57</v>
      </c>
      <c r="B29" s="289" t="s">
        <v>1213</v>
      </c>
      <c r="C29" s="289" t="s">
        <v>1375</v>
      </c>
      <c r="D29" s="289" t="s">
        <v>1375</v>
      </c>
      <c r="E29" s="290" t="s">
        <v>1375</v>
      </c>
    </row>
    <row r="30" spans="1:6" ht="26.25" x14ac:dyDescent="0.25">
      <c r="A30" s="414" t="s">
        <v>58</v>
      </c>
      <c r="B30" s="289" t="s">
        <v>1204</v>
      </c>
      <c r="C30" s="738" t="s">
        <v>1822</v>
      </c>
      <c r="D30" s="289" t="s">
        <v>1823</v>
      </c>
      <c r="E30" s="290" t="s">
        <v>1823</v>
      </c>
    </row>
    <row r="31" spans="1:6" ht="26.25" x14ac:dyDescent="0.25">
      <c r="A31" s="414" t="s">
        <v>59</v>
      </c>
      <c r="B31" s="289" t="s">
        <v>1204</v>
      </c>
      <c r="C31" s="738" t="s">
        <v>1824</v>
      </c>
      <c r="D31" s="289" t="s">
        <v>1825</v>
      </c>
      <c r="E31" s="290" t="s">
        <v>1825</v>
      </c>
    </row>
    <row r="32" spans="1:6" ht="24" x14ac:dyDescent="0.25">
      <c r="A32" s="414" t="s">
        <v>60</v>
      </c>
      <c r="B32" s="289" t="s">
        <v>1204</v>
      </c>
      <c r="C32" s="738" t="s">
        <v>340</v>
      </c>
      <c r="D32" s="289" t="s">
        <v>340</v>
      </c>
      <c r="E32" s="290" t="s">
        <v>340</v>
      </c>
    </row>
    <row r="33" spans="1:5" ht="15.75" thickBot="1" x14ac:dyDescent="0.3">
      <c r="A33" s="1046"/>
      <c r="B33" s="289"/>
      <c r="C33" s="738"/>
      <c r="D33" s="289"/>
      <c r="E33" s="290"/>
    </row>
    <row r="34" spans="1:5" ht="18.75" customHeight="1" x14ac:dyDescent="0.25">
      <c r="A34" s="1329" t="s">
        <v>899</v>
      </c>
      <c r="B34" s="1330"/>
      <c r="C34" s="1330"/>
      <c r="D34" s="1330"/>
      <c r="E34" s="1331"/>
    </row>
    <row r="35" spans="1:5" x14ac:dyDescent="0.25">
      <c r="A35" s="846" t="s">
        <v>1</v>
      </c>
      <c r="B35" s="93">
        <v>1996</v>
      </c>
      <c r="C35" s="93">
        <v>2002</v>
      </c>
      <c r="D35" s="93">
        <v>2008</v>
      </c>
      <c r="E35" s="152">
        <v>2014</v>
      </c>
    </row>
    <row r="36" spans="1:5" ht="24" x14ac:dyDescent="0.25">
      <c r="A36" s="414" t="s">
        <v>61</v>
      </c>
      <c r="B36" s="289" t="s">
        <v>1204</v>
      </c>
      <c r="C36" s="738" t="s">
        <v>341</v>
      </c>
      <c r="D36" s="289" t="s">
        <v>341</v>
      </c>
      <c r="E36" s="290" t="s">
        <v>341</v>
      </c>
    </row>
    <row r="37" spans="1:5" ht="26.25" x14ac:dyDescent="0.25">
      <c r="A37" s="414" t="s">
        <v>62</v>
      </c>
      <c r="B37" s="289" t="s">
        <v>1204</v>
      </c>
      <c r="C37" s="738" t="s">
        <v>1826</v>
      </c>
      <c r="D37" s="289" t="s">
        <v>1827</v>
      </c>
      <c r="E37" s="740" t="s">
        <v>1790</v>
      </c>
    </row>
    <row r="38" spans="1:5" ht="26.25" x14ac:dyDescent="0.25">
      <c r="A38" s="414" t="s">
        <v>63</v>
      </c>
      <c r="B38" s="289" t="s">
        <v>1204</v>
      </c>
      <c r="C38" s="738" t="s">
        <v>1830</v>
      </c>
      <c r="D38" s="738" t="s">
        <v>1829</v>
      </c>
      <c r="E38" s="290" t="s">
        <v>1828</v>
      </c>
    </row>
    <row r="39" spans="1:5" x14ac:dyDescent="0.25">
      <c r="A39" s="414" t="s">
        <v>65</v>
      </c>
      <c r="B39" s="289" t="s">
        <v>1204</v>
      </c>
      <c r="C39" s="738" t="s">
        <v>1832</v>
      </c>
      <c r="D39" s="289" t="s">
        <v>1831</v>
      </c>
      <c r="E39" s="290" t="s">
        <v>1831</v>
      </c>
    </row>
    <row r="40" spans="1:5" ht="24" x14ac:dyDescent="0.25">
      <c r="A40" s="414" t="s">
        <v>66</v>
      </c>
      <c r="B40" s="289" t="s">
        <v>1212</v>
      </c>
      <c r="C40" s="738" t="s">
        <v>344</v>
      </c>
      <c r="D40" s="289" t="s">
        <v>344</v>
      </c>
      <c r="E40" s="740" t="s">
        <v>339</v>
      </c>
    </row>
    <row r="41" spans="1:5" ht="24" x14ac:dyDescent="0.25">
      <c r="A41" s="414" t="s">
        <v>67</v>
      </c>
      <c r="B41" s="289" t="s">
        <v>1204</v>
      </c>
      <c r="C41" s="738" t="s">
        <v>340</v>
      </c>
      <c r="D41" s="289" t="s">
        <v>340</v>
      </c>
      <c r="E41" s="290" t="s">
        <v>340</v>
      </c>
    </row>
    <row r="42" spans="1:5" ht="24" x14ac:dyDescent="0.25">
      <c r="A42" s="414" t="s">
        <v>69</v>
      </c>
      <c r="B42" s="289" t="s">
        <v>1214</v>
      </c>
      <c r="C42" s="738" t="s">
        <v>339</v>
      </c>
      <c r="D42" s="289" t="s">
        <v>339</v>
      </c>
      <c r="E42" s="290" t="s">
        <v>339</v>
      </c>
    </row>
    <row r="43" spans="1:5" x14ac:dyDescent="0.25">
      <c r="A43" s="414" t="s">
        <v>70</v>
      </c>
      <c r="B43" s="289" t="s">
        <v>1204</v>
      </c>
      <c r="C43" s="738" t="s">
        <v>1215</v>
      </c>
      <c r="D43" s="289" t="s">
        <v>1142</v>
      </c>
      <c r="E43" s="290" t="s">
        <v>1142</v>
      </c>
    </row>
    <row r="44" spans="1:5" ht="38.25" x14ac:dyDescent="0.25">
      <c r="A44" s="414" t="s">
        <v>71</v>
      </c>
      <c r="B44" s="289" t="s">
        <v>1877</v>
      </c>
      <c r="C44" s="289" t="s">
        <v>1877</v>
      </c>
      <c r="D44" s="738" t="s">
        <v>1878</v>
      </c>
      <c r="E44" s="290" t="s">
        <v>1879</v>
      </c>
    </row>
    <row r="45" spans="1:5" ht="24" x14ac:dyDescent="0.25">
      <c r="A45" s="414" t="s">
        <v>72</v>
      </c>
      <c r="B45" s="289" t="s">
        <v>1204</v>
      </c>
      <c r="C45" s="738" t="s">
        <v>340</v>
      </c>
      <c r="D45" s="289" t="s">
        <v>340</v>
      </c>
      <c r="E45" s="290" t="s">
        <v>340</v>
      </c>
    </row>
    <row r="46" spans="1:5" x14ac:dyDescent="0.25">
      <c r="A46" s="414" t="s">
        <v>74</v>
      </c>
      <c r="B46" s="289" t="s">
        <v>1204</v>
      </c>
      <c r="C46" s="738" t="s">
        <v>1833</v>
      </c>
      <c r="D46" s="738" t="s">
        <v>1834</v>
      </c>
      <c r="E46" s="290" t="s">
        <v>1835</v>
      </c>
    </row>
    <row r="47" spans="1:5" ht="26.25" x14ac:dyDescent="0.25">
      <c r="A47" s="414" t="s">
        <v>75</v>
      </c>
      <c r="B47" s="289" t="s">
        <v>1204</v>
      </c>
      <c r="C47" s="738" t="s">
        <v>1836</v>
      </c>
      <c r="D47" s="289" t="s">
        <v>1837</v>
      </c>
      <c r="E47" s="290" t="s">
        <v>1837</v>
      </c>
    </row>
    <row r="48" spans="1:5" ht="26.25" x14ac:dyDescent="0.25">
      <c r="A48" s="414" t="s">
        <v>76</v>
      </c>
      <c r="B48" s="289" t="s">
        <v>1838</v>
      </c>
      <c r="C48" s="738" t="s">
        <v>1839</v>
      </c>
      <c r="D48" s="289" t="s">
        <v>1840</v>
      </c>
      <c r="E48" s="290" t="s">
        <v>1840</v>
      </c>
    </row>
    <row r="49" spans="1:5" x14ac:dyDescent="0.25">
      <c r="A49" s="414" t="s">
        <v>78</v>
      </c>
      <c r="B49" s="289" t="s">
        <v>1204</v>
      </c>
      <c r="C49" s="738" t="s">
        <v>1216</v>
      </c>
      <c r="D49" s="289" t="s">
        <v>1145</v>
      </c>
      <c r="E49" s="290" t="s">
        <v>1145</v>
      </c>
    </row>
    <row r="50" spans="1:5" ht="28.5" x14ac:dyDescent="0.25">
      <c r="A50" s="414" t="s">
        <v>79</v>
      </c>
      <c r="B50" s="289" t="s">
        <v>1204</v>
      </c>
      <c r="C50" s="738" t="s">
        <v>1841</v>
      </c>
      <c r="D50" s="738" t="s">
        <v>1842</v>
      </c>
      <c r="E50" s="290" t="s">
        <v>1843</v>
      </c>
    </row>
    <row r="51" spans="1:5" ht="24" x14ac:dyDescent="0.25">
      <c r="A51" s="414" t="s">
        <v>80</v>
      </c>
      <c r="B51" s="289" t="s">
        <v>1801</v>
      </c>
      <c r="C51" s="289" t="s">
        <v>1801</v>
      </c>
      <c r="D51" s="738" t="s">
        <v>339</v>
      </c>
      <c r="E51" s="290" t="s">
        <v>339</v>
      </c>
    </row>
    <row r="52" spans="1:5" ht="24" x14ac:dyDescent="0.25">
      <c r="A52" s="414" t="s">
        <v>81</v>
      </c>
      <c r="B52" s="289" t="s">
        <v>340</v>
      </c>
      <c r="C52" s="738" t="s">
        <v>344</v>
      </c>
      <c r="D52" s="289" t="s">
        <v>344</v>
      </c>
      <c r="E52" s="290" t="s">
        <v>344</v>
      </c>
    </row>
    <row r="53" spans="1:5" ht="24" x14ac:dyDescent="0.25">
      <c r="A53" s="414" t="s">
        <v>83</v>
      </c>
      <c r="B53" s="289"/>
      <c r="C53" s="289"/>
      <c r="D53" s="738" t="s">
        <v>339</v>
      </c>
      <c r="E53" s="290" t="s">
        <v>339</v>
      </c>
    </row>
    <row r="54" spans="1:5" x14ac:dyDescent="0.25">
      <c r="A54" s="741" t="s">
        <v>445</v>
      </c>
      <c r="B54" s="289" t="s">
        <v>1844</v>
      </c>
      <c r="C54" s="289" t="s">
        <v>1844</v>
      </c>
      <c r="D54" s="289" t="s">
        <v>9</v>
      </c>
      <c r="E54" s="290" t="s">
        <v>9</v>
      </c>
    </row>
    <row r="55" spans="1:5" ht="24" x14ac:dyDescent="0.25">
      <c r="A55" s="741" t="s">
        <v>446</v>
      </c>
      <c r="B55" s="289" t="s">
        <v>1204</v>
      </c>
      <c r="C55" s="289" t="s">
        <v>1204</v>
      </c>
      <c r="D55" s="289" t="s">
        <v>9</v>
      </c>
      <c r="E55" s="290" t="s">
        <v>9</v>
      </c>
    </row>
    <row r="56" spans="1:5" x14ac:dyDescent="0.25">
      <c r="A56" s="414" t="s">
        <v>85</v>
      </c>
      <c r="B56" s="289" t="s">
        <v>1204</v>
      </c>
      <c r="C56" s="738" t="s">
        <v>1845</v>
      </c>
      <c r="D56" s="289" t="s">
        <v>1846</v>
      </c>
      <c r="E56" s="290" t="s">
        <v>1846</v>
      </c>
    </row>
    <row r="57" spans="1:5" ht="24" x14ac:dyDescent="0.25">
      <c r="A57" s="414" t="s">
        <v>87</v>
      </c>
      <c r="B57" s="130" t="s">
        <v>1204</v>
      </c>
      <c r="C57" s="738" t="s">
        <v>340</v>
      </c>
      <c r="D57" s="130" t="s">
        <v>340</v>
      </c>
      <c r="E57" s="291" t="s">
        <v>340</v>
      </c>
    </row>
    <row r="58" spans="1:5" x14ac:dyDescent="0.25">
      <c r="A58" s="414" t="s">
        <v>88</v>
      </c>
      <c r="B58" s="289" t="s">
        <v>1217</v>
      </c>
      <c r="C58" s="738" t="s">
        <v>1218</v>
      </c>
      <c r="D58" s="289" t="s">
        <v>1144</v>
      </c>
      <c r="E58" s="290" t="s">
        <v>1144</v>
      </c>
    </row>
    <row r="59" spans="1:5" ht="26.25" x14ac:dyDescent="0.25">
      <c r="A59" s="742" t="s">
        <v>89</v>
      </c>
      <c r="B59" s="743" t="s">
        <v>1204</v>
      </c>
      <c r="C59" s="744" t="s">
        <v>1847</v>
      </c>
      <c r="D59" s="744" t="s">
        <v>1848</v>
      </c>
      <c r="E59" s="745" t="s">
        <v>1849</v>
      </c>
    </row>
    <row r="60" spans="1:5" x14ac:dyDescent="0.25">
      <c r="A60" s="1332" t="s">
        <v>900</v>
      </c>
      <c r="B60" s="1332"/>
      <c r="C60" s="1332"/>
      <c r="D60" s="1333"/>
      <c r="E60" s="1332"/>
    </row>
    <row r="61" spans="1:5" x14ac:dyDescent="0.25">
      <c r="A61" s="407"/>
      <c r="B61" s="407"/>
      <c r="C61" s="407"/>
      <c r="D61" s="408"/>
    </row>
    <row r="62" spans="1:5" x14ac:dyDescent="0.25">
      <c r="A62" s="407"/>
      <c r="B62" s="407"/>
      <c r="C62" s="407"/>
      <c r="D62" s="408"/>
    </row>
    <row r="63" spans="1:5" x14ac:dyDescent="0.25">
      <c r="A63" s="407"/>
      <c r="B63" s="407"/>
      <c r="C63" s="407"/>
      <c r="D63" s="408"/>
    </row>
    <row r="64" spans="1:5" x14ac:dyDescent="0.25">
      <c r="A64" s="407"/>
      <c r="B64" s="407"/>
      <c r="C64" s="407"/>
      <c r="D64" s="408"/>
    </row>
    <row r="65" spans="1:4" x14ac:dyDescent="0.25">
      <c r="A65" s="407"/>
      <c r="B65" s="407"/>
      <c r="C65" s="407"/>
      <c r="D65" s="408"/>
    </row>
    <row r="66" spans="1:4" x14ac:dyDescent="0.25">
      <c r="A66" s="407"/>
      <c r="B66" s="407"/>
      <c r="C66" s="407"/>
    </row>
    <row r="67" spans="1:4" s="409" customFormat="1" ht="12.75" x14ac:dyDescent="0.2">
      <c r="A67" s="407"/>
      <c r="B67" s="407"/>
      <c r="C67" s="407"/>
    </row>
    <row r="68" spans="1:4" s="409" customFormat="1" ht="12.75" x14ac:dyDescent="0.2">
      <c r="A68" s="407"/>
      <c r="B68" s="407"/>
      <c r="C68" s="407"/>
    </row>
    <row r="69" spans="1:4" s="409" customFormat="1" ht="12.75" x14ac:dyDescent="0.2">
      <c r="A69" s="407"/>
      <c r="B69" s="407"/>
      <c r="C69" s="407"/>
    </row>
    <row r="70" spans="1:4" s="409" customFormat="1" ht="12.75" x14ac:dyDescent="0.2">
      <c r="A70" s="407"/>
      <c r="B70" s="407"/>
      <c r="C70" s="407"/>
    </row>
    <row r="71" spans="1:4" s="409" customFormat="1" ht="12.75" x14ac:dyDescent="0.2">
      <c r="A71" s="407"/>
      <c r="B71" s="407"/>
      <c r="C71" s="407"/>
    </row>
    <row r="72" spans="1:4" s="409" customFormat="1" ht="12.75" x14ac:dyDescent="0.2">
      <c r="A72" s="407"/>
      <c r="B72" s="407"/>
      <c r="C72" s="407"/>
    </row>
    <row r="73" spans="1:4" s="409" customFormat="1" ht="12.75" x14ac:dyDescent="0.2">
      <c r="A73" s="407"/>
      <c r="B73" s="407"/>
      <c r="C73" s="407"/>
    </row>
    <row r="74" spans="1:4" s="409" customFormat="1" ht="12.75" x14ac:dyDescent="0.2">
      <c r="A74" s="407"/>
      <c r="B74" s="407"/>
      <c r="C74" s="407"/>
    </row>
    <row r="75" spans="1:4" s="409" customFormat="1" ht="12.75" x14ac:dyDescent="0.2">
      <c r="A75" s="407"/>
      <c r="B75" s="407"/>
      <c r="C75" s="407"/>
    </row>
    <row r="76" spans="1:4" s="409" customFormat="1" ht="12.75" x14ac:dyDescent="0.2">
      <c r="A76" s="407"/>
      <c r="B76" s="407"/>
      <c r="C76" s="407"/>
    </row>
    <row r="77" spans="1:4" s="409" customFormat="1" ht="12.75" x14ac:dyDescent="0.2">
      <c r="A77" s="407"/>
      <c r="B77" s="407"/>
      <c r="C77" s="407"/>
    </row>
    <row r="78" spans="1:4" s="409" customFormat="1" ht="12.75" x14ac:dyDescent="0.2">
      <c r="A78" s="407"/>
      <c r="B78" s="407"/>
      <c r="C78" s="407"/>
    </row>
    <row r="79" spans="1:4" s="409" customFormat="1" ht="12.75" x14ac:dyDescent="0.2">
      <c r="A79" s="407"/>
      <c r="B79" s="407"/>
      <c r="C79" s="407"/>
    </row>
    <row r="80" spans="1:4" s="409" customFormat="1" ht="12.75" x14ac:dyDescent="0.2">
      <c r="A80" s="407"/>
      <c r="B80" s="407"/>
      <c r="C80" s="407"/>
    </row>
    <row r="81" spans="1:3" s="409" customFormat="1" ht="12.75" x14ac:dyDescent="0.2">
      <c r="A81" s="407"/>
      <c r="B81" s="407"/>
      <c r="C81" s="407"/>
    </row>
    <row r="82" spans="1:3" s="409" customFormat="1" ht="12.75" x14ac:dyDescent="0.2">
      <c r="A82" s="407"/>
      <c r="B82" s="407"/>
      <c r="C82" s="407"/>
    </row>
    <row r="83" spans="1:3" s="409" customFormat="1" ht="12.75" x14ac:dyDescent="0.2">
      <c r="A83" s="407"/>
      <c r="B83" s="407"/>
      <c r="C83" s="407"/>
    </row>
    <row r="84" spans="1:3" s="409" customFormat="1" ht="12.75" x14ac:dyDescent="0.2">
      <c r="A84" s="407"/>
      <c r="B84" s="407"/>
      <c r="C84" s="407"/>
    </row>
    <row r="85" spans="1:3" s="409" customFormat="1" ht="12.75" x14ac:dyDescent="0.2">
      <c r="A85" s="407"/>
      <c r="B85" s="407"/>
      <c r="C85" s="407"/>
    </row>
    <row r="86" spans="1:3" s="409" customFormat="1" ht="12.75" x14ac:dyDescent="0.2">
      <c r="A86" s="407"/>
      <c r="B86" s="407"/>
      <c r="C86" s="407"/>
    </row>
    <row r="87" spans="1:3" s="409" customFormat="1" ht="12.75" x14ac:dyDescent="0.2">
      <c r="A87" s="407"/>
      <c r="B87" s="407"/>
      <c r="C87" s="407"/>
    </row>
    <row r="88" spans="1:3" s="409" customFormat="1" ht="12.75" x14ac:dyDescent="0.2">
      <c r="A88" s="407"/>
      <c r="B88" s="407"/>
      <c r="C88" s="407"/>
    </row>
    <row r="89" spans="1:3" s="409" customFormat="1" ht="12.75" x14ac:dyDescent="0.2">
      <c r="A89" s="407"/>
      <c r="B89" s="407"/>
      <c r="C89" s="407"/>
    </row>
    <row r="90" spans="1:3" s="409" customFormat="1" ht="12.75" x14ac:dyDescent="0.2">
      <c r="A90" s="407"/>
      <c r="B90" s="407"/>
      <c r="C90" s="407"/>
    </row>
    <row r="91" spans="1:3" s="409" customFormat="1" ht="12.75" x14ac:dyDescent="0.2">
      <c r="A91" s="407"/>
      <c r="B91" s="407"/>
      <c r="C91" s="407"/>
    </row>
    <row r="92" spans="1:3" s="409" customFormat="1" ht="12.75" x14ac:dyDescent="0.2">
      <c r="A92" s="407"/>
      <c r="B92" s="407"/>
      <c r="C92" s="407"/>
    </row>
    <row r="93" spans="1:3" s="409" customFormat="1" ht="12.75" x14ac:dyDescent="0.2">
      <c r="A93" s="407"/>
      <c r="B93" s="407"/>
      <c r="C93" s="407"/>
    </row>
    <row r="94" spans="1:3" s="409" customFormat="1" ht="12.75" x14ac:dyDescent="0.2">
      <c r="A94" s="407"/>
      <c r="B94" s="407"/>
      <c r="C94" s="407"/>
    </row>
    <row r="95" spans="1:3" s="409" customFormat="1" ht="12.75" x14ac:dyDescent="0.2">
      <c r="A95" s="407"/>
      <c r="B95" s="407"/>
      <c r="C95" s="407"/>
    </row>
    <row r="133" spans="1:5" x14ac:dyDescent="0.25">
      <c r="A133" s="329"/>
      <c r="B133" s="329"/>
      <c r="C133" s="329"/>
      <c r="D133" s="329"/>
      <c r="E133" s="329"/>
    </row>
    <row r="134" spans="1:5" x14ac:dyDescent="0.25">
      <c r="A134" s="329"/>
      <c r="B134" s="329"/>
      <c r="C134" s="329"/>
      <c r="D134" s="329"/>
      <c r="E134" s="329"/>
    </row>
    <row r="135" spans="1:5" x14ac:dyDescent="0.25">
      <c r="A135" s="405"/>
      <c r="B135" s="329"/>
      <c r="C135" s="329"/>
      <c r="D135" s="329"/>
      <c r="E135" s="329"/>
    </row>
    <row r="136" spans="1:5" x14ac:dyDescent="0.25">
      <c r="A136" s="329"/>
      <c r="B136" s="329"/>
      <c r="C136" s="329"/>
      <c r="D136" s="329"/>
      <c r="E136" s="329"/>
    </row>
    <row r="137" spans="1:5" x14ac:dyDescent="0.25">
      <c r="A137" s="329"/>
      <c r="B137" s="329"/>
      <c r="C137" s="329"/>
      <c r="D137" s="329"/>
      <c r="E137" s="329"/>
    </row>
    <row r="138" spans="1:5" x14ac:dyDescent="0.25">
      <c r="A138" s="329"/>
      <c r="B138" s="329"/>
      <c r="C138" s="329"/>
      <c r="D138" s="329"/>
      <c r="E138" s="329"/>
    </row>
    <row r="139" spans="1:5" x14ac:dyDescent="0.25">
      <c r="A139" s="329"/>
      <c r="B139" s="329"/>
      <c r="C139" s="329"/>
      <c r="D139" s="329"/>
      <c r="E139" s="329"/>
    </row>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activeCell="J16" sqref="J16"/>
      <pageMargins left="0.7" right="0.7" top="0.75" bottom="0.75" header="0.3" footer="0.3"/>
      <pageSetup orientation="portrait" r:id="rId2"/>
    </customSheetView>
  </customSheetViews>
  <mergeCells count="3">
    <mergeCell ref="A2:E2"/>
    <mergeCell ref="A34:E34"/>
    <mergeCell ref="A60:E60"/>
  </mergeCells>
  <pageMargins left="0.7" right="0.7" top="0.75" bottom="0.75" header="0.3" footer="0.3"/>
  <pageSetup scale="98" orientation="portrait" r:id="rId3"/>
  <rowBreaks count="1" manualBreakCount="1">
    <brk id="33" max="4" man="1"/>
  </rowBreaks>
  <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5"/>
  <sheetViews>
    <sheetView zoomScaleNormal="100" workbookViewId="0">
      <selection sqref="A1:E1"/>
    </sheetView>
  </sheetViews>
  <sheetFormatPr defaultRowHeight="15" x14ac:dyDescent="0.25"/>
  <cols>
    <col min="1" max="1" width="24.7109375" style="41" customWidth="1"/>
    <col min="2" max="2" width="16.5703125" style="41" customWidth="1"/>
    <col min="3" max="3" width="16.5703125" style="422" customWidth="1"/>
    <col min="4" max="5" width="16.5703125" style="41" customWidth="1"/>
    <col min="6" max="16384" width="9.140625" style="40"/>
  </cols>
  <sheetData>
    <row r="1" spans="1:5" ht="18.75" customHeight="1" x14ac:dyDescent="0.25">
      <c r="A1" s="1088" t="s">
        <v>901</v>
      </c>
      <c r="B1" s="1089"/>
      <c r="C1" s="1089"/>
      <c r="D1" s="1089"/>
      <c r="E1" s="1090"/>
    </row>
    <row r="2" spans="1:5" ht="15" customHeight="1" x14ac:dyDescent="0.25">
      <c r="A2" s="847" t="s">
        <v>1</v>
      </c>
      <c r="B2" s="848">
        <v>1996</v>
      </c>
      <c r="C2" s="848">
        <v>2002</v>
      </c>
      <c r="D2" s="848">
        <v>2008</v>
      </c>
      <c r="E2" s="849">
        <v>2014</v>
      </c>
    </row>
    <row r="3" spans="1:5" x14ac:dyDescent="0.25">
      <c r="A3" s="410" t="s">
        <v>7</v>
      </c>
      <c r="B3" s="20" t="s">
        <v>8</v>
      </c>
      <c r="C3" s="20" t="s">
        <v>8</v>
      </c>
      <c r="D3" s="20" t="s">
        <v>8</v>
      </c>
      <c r="E3" s="411" t="s">
        <v>8</v>
      </c>
    </row>
    <row r="4" spans="1:5" x14ac:dyDescent="0.25">
      <c r="A4" s="412" t="s">
        <v>10</v>
      </c>
      <c r="B4" s="20" t="s">
        <v>8</v>
      </c>
      <c r="C4" s="20" t="s">
        <v>8</v>
      </c>
      <c r="D4" s="20" t="s">
        <v>8</v>
      </c>
      <c r="E4" s="411" t="s">
        <v>8</v>
      </c>
    </row>
    <row r="5" spans="1:5" x14ac:dyDescent="0.25">
      <c r="A5" s="412" t="s">
        <v>14</v>
      </c>
      <c r="B5" s="20" t="s">
        <v>11</v>
      </c>
      <c r="C5" s="20" t="s">
        <v>11</v>
      </c>
      <c r="D5" s="20" t="s">
        <v>11</v>
      </c>
      <c r="E5" s="411" t="s">
        <v>11</v>
      </c>
    </row>
    <row r="6" spans="1:5" x14ac:dyDescent="0.25">
      <c r="A6" s="412" t="s">
        <v>17</v>
      </c>
      <c r="B6" s="20" t="s">
        <v>11</v>
      </c>
      <c r="C6" s="20" t="s">
        <v>11</v>
      </c>
      <c r="D6" s="20" t="s">
        <v>11</v>
      </c>
      <c r="E6" s="411" t="s">
        <v>11</v>
      </c>
    </row>
    <row r="7" spans="1:5" x14ac:dyDescent="0.25">
      <c r="A7" s="412" t="s">
        <v>135</v>
      </c>
      <c r="B7" s="20" t="s">
        <v>8</v>
      </c>
      <c r="C7" s="20" t="s">
        <v>11</v>
      </c>
      <c r="D7" s="20" t="s">
        <v>11</v>
      </c>
      <c r="E7" s="411" t="s">
        <v>11</v>
      </c>
    </row>
    <row r="8" spans="1:5" x14ac:dyDescent="0.25">
      <c r="A8" s="412" t="s">
        <v>136</v>
      </c>
      <c r="B8" s="20" t="s">
        <v>8</v>
      </c>
      <c r="C8" s="20" t="s">
        <v>8</v>
      </c>
      <c r="D8" s="20" t="s">
        <v>8</v>
      </c>
      <c r="E8" s="411" t="s">
        <v>8</v>
      </c>
    </row>
    <row r="9" spans="1:5" x14ac:dyDescent="0.25">
      <c r="A9" s="412" t="s">
        <v>25</v>
      </c>
      <c r="B9" s="20" t="s">
        <v>11</v>
      </c>
      <c r="C9" s="20" t="s">
        <v>11</v>
      </c>
      <c r="D9" s="20" t="s">
        <v>11</v>
      </c>
      <c r="E9" s="411" t="s">
        <v>11</v>
      </c>
    </row>
    <row r="10" spans="1:5" x14ac:dyDescent="0.25">
      <c r="A10" s="412" t="s">
        <v>27</v>
      </c>
      <c r="B10" s="20" t="s">
        <v>11</v>
      </c>
      <c r="C10" s="413" t="s">
        <v>1688</v>
      </c>
      <c r="D10" s="20" t="s">
        <v>263</v>
      </c>
      <c r="E10" s="411" t="s">
        <v>263</v>
      </c>
    </row>
    <row r="11" spans="1:5" x14ac:dyDescent="0.25">
      <c r="A11" s="414" t="s">
        <v>29</v>
      </c>
      <c r="B11" s="20" t="s">
        <v>8</v>
      </c>
      <c r="C11" s="20" t="s">
        <v>8</v>
      </c>
      <c r="D11" s="20" t="s">
        <v>8</v>
      </c>
      <c r="E11" s="411" t="s">
        <v>8</v>
      </c>
    </row>
    <row r="12" spans="1:5" x14ac:dyDescent="0.25">
      <c r="A12" s="412" t="s">
        <v>31</v>
      </c>
      <c r="B12" s="20" t="s">
        <v>8</v>
      </c>
      <c r="C12" s="20" t="s">
        <v>11</v>
      </c>
      <c r="D12" s="20" t="s">
        <v>11</v>
      </c>
      <c r="E12" s="411" t="s">
        <v>11</v>
      </c>
    </row>
    <row r="13" spans="1:5" x14ac:dyDescent="0.25">
      <c r="A13" s="412" t="s">
        <v>33</v>
      </c>
      <c r="B13" s="20" t="s">
        <v>11</v>
      </c>
      <c r="C13" s="20" t="s">
        <v>11</v>
      </c>
      <c r="D13" s="20" t="s">
        <v>11</v>
      </c>
      <c r="E13" s="411" t="s">
        <v>11</v>
      </c>
    </row>
    <row r="14" spans="1:5" x14ac:dyDescent="0.25">
      <c r="A14" s="412" t="s">
        <v>34</v>
      </c>
      <c r="B14" s="20" t="s">
        <v>8</v>
      </c>
      <c r="C14" s="20" t="s">
        <v>8</v>
      </c>
      <c r="D14" s="20" t="s">
        <v>8</v>
      </c>
      <c r="E14" s="988" t="s">
        <v>8</v>
      </c>
    </row>
    <row r="15" spans="1:5" x14ac:dyDescent="0.25">
      <c r="A15" s="412" t="s">
        <v>35</v>
      </c>
      <c r="B15" s="20" t="s">
        <v>8</v>
      </c>
      <c r="C15" s="20" t="s">
        <v>1689</v>
      </c>
      <c r="D15" s="20" t="s">
        <v>1689</v>
      </c>
      <c r="E15" s="411" t="s">
        <v>1689</v>
      </c>
    </row>
    <row r="16" spans="1:5" x14ac:dyDescent="0.25">
      <c r="A16" s="412" t="s">
        <v>37</v>
      </c>
      <c r="B16" s="20" t="s">
        <v>11</v>
      </c>
      <c r="C16" s="20" t="s">
        <v>11</v>
      </c>
      <c r="D16" s="20" t="s">
        <v>1318</v>
      </c>
      <c r="E16" s="411" t="s">
        <v>1318</v>
      </c>
    </row>
    <row r="17" spans="1:5" x14ac:dyDescent="0.25">
      <c r="A17" s="412" t="s">
        <v>40</v>
      </c>
      <c r="B17" s="20" t="s">
        <v>11</v>
      </c>
      <c r="C17" s="20" t="s">
        <v>11</v>
      </c>
      <c r="D17" s="20" t="s">
        <v>11</v>
      </c>
      <c r="E17" s="411" t="s">
        <v>11</v>
      </c>
    </row>
    <row r="18" spans="1:5" x14ac:dyDescent="0.25">
      <c r="A18" s="412" t="s">
        <v>41</v>
      </c>
      <c r="B18" s="20" t="s">
        <v>8</v>
      </c>
      <c r="C18" s="20" t="s">
        <v>8</v>
      </c>
      <c r="D18" s="20" t="s">
        <v>8</v>
      </c>
      <c r="E18" s="411" t="s">
        <v>8</v>
      </c>
    </row>
    <row r="19" spans="1:5" x14ac:dyDescent="0.25">
      <c r="A19" s="412" t="s">
        <v>42</v>
      </c>
      <c r="B19" s="20" t="s">
        <v>8</v>
      </c>
      <c r="C19" s="20" t="s">
        <v>8</v>
      </c>
      <c r="D19" s="20" t="s">
        <v>8</v>
      </c>
      <c r="E19" s="411" t="s">
        <v>8</v>
      </c>
    </row>
    <row r="20" spans="1:5" x14ac:dyDescent="0.25">
      <c r="A20" s="412" t="s">
        <v>44</v>
      </c>
      <c r="B20" s="20" t="s">
        <v>8</v>
      </c>
      <c r="C20" s="20" t="s">
        <v>8</v>
      </c>
      <c r="D20" s="20" t="s">
        <v>8</v>
      </c>
      <c r="E20" s="411" t="s">
        <v>8</v>
      </c>
    </row>
    <row r="21" spans="1:5" x14ac:dyDescent="0.25">
      <c r="A21" s="412" t="s">
        <v>46</v>
      </c>
      <c r="B21" s="20" t="s">
        <v>8</v>
      </c>
      <c r="C21" s="20" t="s">
        <v>8</v>
      </c>
      <c r="D21" s="20" t="s">
        <v>8</v>
      </c>
      <c r="E21" s="411" t="s">
        <v>8</v>
      </c>
    </row>
    <row r="22" spans="1:5" x14ac:dyDescent="0.25">
      <c r="A22" s="412" t="s">
        <v>47</v>
      </c>
      <c r="B22" s="20" t="s">
        <v>8</v>
      </c>
      <c r="C22" s="20" t="s">
        <v>8</v>
      </c>
      <c r="D22" s="20" t="s">
        <v>8</v>
      </c>
      <c r="E22" s="411" t="s">
        <v>8</v>
      </c>
    </row>
    <row r="23" spans="1:5" x14ac:dyDescent="0.25">
      <c r="A23" s="412" t="s">
        <v>48</v>
      </c>
      <c r="B23" s="20" t="s">
        <v>11</v>
      </c>
      <c r="C23" s="20" t="s">
        <v>11</v>
      </c>
      <c r="D23" s="20" t="s">
        <v>1155</v>
      </c>
      <c r="E23" s="411" t="s">
        <v>8</v>
      </c>
    </row>
    <row r="24" spans="1:5" x14ac:dyDescent="0.25">
      <c r="A24" s="412" t="s">
        <v>51</v>
      </c>
      <c r="B24" s="20" t="s">
        <v>11</v>
      </c>
      <c r="C24" s="20" t="s">
        <v>11</v>
      </c>
      <c r="D24" s="20" t="s">
        <v>11</v>
      </c>
      <c r="E24" s="411" t="s">
        <v>11</v>
      </c>
    </row>
    <row r="25" spans="1:5" x14ac:dyDescent="0.25">
      <c r="A25" s="412" t="s">
        <v>52</v>
      </c>
      <c r="B25" s="20" t="s">
        <v>8</v>
      </c>
      <c r="C25" s="20" t="s">
        <v>8</v>
      </c>
      <c r="D25" s="20" t="s">
        <v>8</v>
      </c>
      <c r="E25" s="411" t="s">
        <v>8</v>
      </c>
    </row>
    <row r="26" spans="1:5" x14ac:dyDescent="0.25">
      <c r="A26" s="412" t="s">
        <v>55</v>
      </c>
      <c r="B26" s="20" t="s">
        <v>8</v>
      </c>
      <c r="C26" s="20" t="s">
        <v>8</v>
      </c>
      <c r="D26" s="20" t="s">
        <v>11</v>
      </c>
      <c r="E26" s="411" t="s">
        <v>11</v>
      </c>
    </row>
    <row r="27" spans="1:5" x14ac:dyDescent="0.25">
      <c r="A27" s="412" t="s">
        <v>56</v>
      </c>
      <c r="B27" s="20" t="s">
        <v>11</v>
      </c>
      <c r="C27" s="20" t="s">
        <v>11</v>
      </c>
      <c r="D27" s="20" t="s">
        <v>11</v>
      </c>
      <c r="E27" s="411" t="s">
        <v>11</v>
      </c>
    </row>
    <row r="28" spans="1:5" x14ac:dyDescent="0.25">
      <c r="A28" s="412" t="s">
        <v>57</v>
      </c>
      <c r="B28" s="20" t="s">
        <v>8</v>
      </c>
      <c r="C28" s="20" t="s">
        <v>8</v>
      </c>
      <c r="D28" s="20" t="s">
        <v>8</v>
      </c>
      <c r="E28" s="411" t="s">
        <v>8</v>
      </c>
    </row>
    <row r="29" spans="1:5" x14ac:dyDescent="0.25">
      <c r="A29" s="412" t="s">
        <v>58</v>
      </c>
      <c r="B29" s="20" t="s">
        <v>8</v>
      </c>
      <c r="C29" s="20" t="s">
        <v>8</v>
      </c>
      <c r="D29" s="20" t="s">
        <v>8</v>
      </c>
      <c r="E29" s="411" t="s">
        <v>8</v>
      </c>
    </row>
    <row r="30" spans="1:5" x14ac:dyDescent="0.25">
      <c r="A30" s="412" t="s">
        <v>59</v>
      </c>
      <c r="B30" s="20" t="s">
        <v>1289</v>
      </c>
      <c r="C30" s="20" t="s">
        <v>11</v>
      </c>
      <c r="D30" s="912" t="s">
        <v>8</v>
      </c>
      <c r="E30" s="411" t="s">
        <v>8</v>
      </c>
    </row>
    <row r="31" spans="1:5" x14ac:dyDescent="0.25">
      <c r="A31" s="412" t="s">
        <v>60</v>
      </c>
      <c r="B31" s="20" t="s">
        <v>8</v>
      </c>
      <c r="C31" s="20" t="s">
        <v>8</v>
      </c>
      <c r="D31" s="20" t="s">
        <v>8</v>
      </c>
      <c r="E31" s="411" t="s">
        <v>8</v>
      </c>
    </row>
    <row r="32" spans="1:5" x14ac:dyDescent="0.25">
      <c r="A32" s="412" t="s">
        <v>61</v>
      </c>
      <c r="B32" s="20" t="s">
        <v>8</v>
      </c>
      <c r="C32" s="20" t="s">
        <v>8</v>
      </c>
      <c r="D32" s="20" t="s">
        <v>8</v>
      </c>
      <c r="E32" s="411" t="s">
        <v>8</v>
      </c>
    </row>
    <row r="33" spans="1:5" x14ac:dyDescent="0.25">
      <c r="A33" s="412" t="s">
        <v>62</v>
      </c>
      <c r="B33" s="20" t="s">
        <v>11</v>
      </c>
      <c r="C33" s="20" t="s">
        <v>11</v>
      </c>
      <c r="D33" s="20" t="s">
        <v>11</v>
      </c>
      <c r="E33" s="411" t="s">
        <v>11</v>
      </c>
    </row>
    <row r="34" spans="1:5" x14ac:dyDescent="0.25">
      <c r="A34" s="412" t="s">
        <v>63</v>
      </c>
      <c r="B34" s="20" t="s">
        <v>8</v>
      </c>
      <c r="C34" s="20" t="s">
        <v>8</v>
      </c>
      <c r="D34" s="20" t="s">
        <v>8</v>
      </c>
      <c r="E34" s="411" t="s">
        <v>8</v>
      </c>
    </row>
    <row r="35" spans="1:5" x14ac:dyDescent="0.25">
      <c r="A35" s="412" t="s">
        <v>65</v>
      </c>
      <c r="B35" s="20" t="s">
        <v>8</v>
      </c>
      <c r="C35" s="20" t="s">
        <v>8</v>
      </c>
      <c r="D35" s="20" t="s">
        <v>8</v>
      </c>
      <c r="E35" s="411" t="s">
        <v>8</v>
      </c>
    </row>
    <row r="36" spans="1:5" x14ac:dyDescent="0.25">
      <c r="A36" s="412" t="s">
        <v>66</v>
      </c>
      <c r="B36" s="20" t="s">
        <v>11</v>
      </c>
      <c r="C36" s="20" t="s">
        <v>11</v>
      </c>
      <c r="D36" s="20" t="s">
        <v>11</v>
      </c>
      <c r="E36" s="411" t="s">
        <v>11</v>
      </c>
    </row>
    <row r="37" spans="1:5" x14ac:dyDescent="0.25">
      <c r="A37" s="412" t="s">
        <v>67</v>
      </c>
      <c r="B37" s="20" t="s">
        <v>8</v>
      </c>
      <c r="C37" s="20" t="s">
        <v>11</v>
      </c>
      <c r="D37" s="20" t="s">
        <v>11</v>
      </c>
      <c r="E37" s="411" t="s">
        <v>11</v>
      </c>
    </row>
    <row r="38" spans="1:5" x14ac:dyDescent="0.25">
      <c r="A38" s="412" t="s">
        <v>69</v>
      </c>
      <c r="B38" s="20" t="s">
        <v>8</v>
      </c>
      <c r="C38" s="20" t="s">
        <v>8</v>
      </c>
      <c r="D38" s="20" t="s">
        <v>8</v>
      </c>
      <c r="E38" s="411" t="s">
        <v>8</v>
      </c>
    </row>
    <row r="39" spans="1:5" x14ac:dyDescent="0.25">
      <c r="A39" s="412" t="s">
        <v>70</v>
      </c>
      <c r="B39" s="20" t="s">
        <v>8</v>
      </c>
      <c r="C39" s="20" t="s">
        <v>11</v>
      </c>
      <c r="D39" s="20" t="s">
        <v>11</v>
      </c>
      <c r="E39" s="411" t="s">
        <v>8</v>
      </c>
    </row>
    <row r="40" spans="1:5" x14ac:dyDescent="0.25">
      <c r="A40" s="412" t="s">
        <v>71</v>
      </c>
      <c r="B40" s="20" t="s">
        <v>8</v>
      </c>
      <c r="C40" s="20" t="s">
        <v>8</v>
      </c>
      <c r="D40" s="20" t="s">
        <v>8</v>
      </c>
      <c r="E40" s="411" t="s">
        <v>8</v>
      </c>
    </row>
    <row r="41" spans="1:5" x14ac:dyDescent="0.25">
      <c r="A41" s="412" t="s">
        <v>72</v>
      </c>
      <c r="B41" s="20" t="s">
        <v>8</v>
      </c>
      <c r="C41" s="20" t="s">
        <v>8</v>
      </c>
      <c r="D41" s="20" t="s">
        <v>8</v>
      </c>
      <c r="E41" s="411" t="s">
        <v>8</v>
      </c>
    </row>
    <row r="42" spans="1:5" x14ac:dyDescent="0.25">
      <c r="A42" s="412" t="s">
        <v>74</v>
      </c>
      <c r="B42" s="20" t="s">
        <v>8</v>
      </c>
      <c r="C42" s="20" t="s">
        <v>8</v>
      </c>
      <c r="D42" s="20" t="s">
        <v>8</v>
      </c>
      <c r="E42" s="411" t="s">
        <v>8</v>
      </c>
    </row>
    <row r="43" spans="1:5" x14ac:dyDescent="0.25">
      <c r="A43" s="412" t="s">
        <v>75</v>
      </c>
      <c r="B43" s="20" t="s">
        <v>8</v>
      </c>
      <c r="C43" s="20" t="s">
        <v>11</v>
      </c>
      <c r="D43" s="20" t="s">
        <v>11</v>
      </c>
      <c r="E43" s="411" t="s">
        <v>11</v>
      </c>
    </row>
    <row r="44" spans="1:5" x14ac:dyDescent="0.25">
      <c r="A44" s="412" t="s">
        <v>76</v>
      </c>
      <c r="B44" s="20" t="s">
        <v>8</v>
      </c>
      <c r="C44" s="20" t="s">
        <v>8</v>
      </c>
      <c r="D44" s="20" t="s">
        <v>8</v>
      </c>
      <c r="E44" s="411" t="s">
        <v>8</v>
      </c>
    </row>
    <row r="45" spans="1:5" x14ac:dyDescent="0.25">
      <c r="A45" s="412" t="s">
        <v>78</v>
      </c>
      <c r="B45" s="20" t="s">
        <v>8</v>
      </c>
      <c r="C45" s="20" t="s">
        <v>11</v>
      </c>
      <c r="D45" s="20" t="s">
        <v>11</v>
      </c>
      <c r="E45" s="411" t="s">
        <v>11</v>
      </c>
    </row>
    <row r="46" spans="1:5" x14ac:dyDescent="0.25">
      <c r="A46" s="412" t="s">
        <v>79</v>
      </c>
      <c r="B46" s="927" t="s">
        <v>8</v>
      </c>
      <c r="C46" s="927" t="s">
        <v>8</v>
      </c>
      <c r="D46" s="927" t="s">
        <v>8</v>
      </c>
      <c r="E46" s="928" t="s">
        <v>8</v>
      </c>
    </row>
    <row r="47" spans="1:5" ht="15.75" thickBot="1" x14ac:dyDescent="0.3">
      <c r="A47" s="1041"/>
      <c r="B47" s="1034"/>
      <c r="C47" s="1034"/>
      <c r="D47" s="1034"/>
      <c r="E47" s="1035"/>
    </row>
    <row r="48" spans="1:5" ht="18.75" customHeight="1" x14ac:dyDescent="0.25">
      <c r="A48" s="1088" t="s">
        <v>901</v>
      </c>
      <c r="B48" s="1089"/>
      <c r="C48" s="1089"/>
      <c r="D48" s="1089"/>
      <c r="E48" s="1090"/>
    </row>
    <row r="49" spans="1:5" ht="15" customHeight="1" x14ac:dyDescent="0.25">
      <c r="A49" s="847" t="s">
        <v>1</v>
      </c>
      <c r="B49" s="848">
        <v>1996</v>
      </c>
      <c r="C49" s="848">
        <v>2002</v>
      </c>
      <c r="D49" s="848">
        <v>2008</v>
      </c>
      <c r="E49" s="849">
        <v>2014</v>
      </c>
    </row>
    <row r="50" spans="1:5" x14ac:dyDescent="0.25">
      <c r="A50" s="412" t="s">
        <v>80</v>
      </c>
      <c r="B50" s="20" t="s">
        <v>8</v>
      </c>
      <c r="C50" s="20" t="s">
        <v>8</v>
      </c>
      <c r="D50" s="20" t="s">
        <v>8</v>
      </c>
      <c r="E50" s="411" t="s">
        <v>8</v>
      </c>
    </row>
    <row r="51" spans="1:5" x14ac:dyDescent="0.25">
      <c r="A51" s="412" t="s">
        <v>81</v>
      </c>
      <c r="B51" s="20" t="s">
        <v>8</v>
      </c>
      <c r="C51" s="20" t="s">
        <v>8</v>
      </c>
      <c r="D51" s="20" t="s">
        <v>8</v>
      </c>
      <c r="E51" s="411" t="s">
        <v>8</v>
      </c>
    </row>
    <row r="52" spans="1:5" x14ac:dyDescent="0.25">
      <c r="A52" s="412" t="s">
        <v>83</v>
      </c>
      <c r="B52" s="20" t="s">
        <v>11</v>
      </c>
      <c r="C52" s="20" t="s">
        <v>11</v>
      </c>
      <c r="D52" s="20" t="s">
        <v>11</v>
      </c>
      <c r="E52" s="411" t="s">
        <v>11</v>
      </c>
    </row>
    <row r="53" spans="1:5" x14ac:dyDescent="0.25">
      <c r="A53" s="412" t="s">
        <v>85</v>
      </c>
      <c r="B53" s="20" t="s">
        <v>8</v>
      </c>
      <c r="C53" s="20" t="s">
        <v>8</v>
      </c>
      <c r="D53" s="20" t="s">
        <v>8</v>
      </c>
      <c r="E53" s="411" t="s">
        <v>8</v>
      </c>
    </row>
    <row r="54" spans="1:5" x14ac:dyDescent="0.25">
      <c r="A54" s="412" t="s">
        <v>87</v>
      </c>
      <c r="B54" s="20" t="s">
        <v>8</v>
      </c>
      <c r="C54" s="20" t="s">
        <v>8</v>
      </c>
      <c r="D54" s="20" t="s">
        <v>8</v>
      </c>
      <c r="E54" s="411" t="s">
        <v>8</v>
      </c>
    </row>
    <row r="55" spans="1:5" x14ac:dyDescent="0.25">
      <c r="A55" s="412" t="s">
        <v>88</v>
      </c>
      <c r="B55" s="20" t="s">
        <v>11</v>
      </c>
      <c r="C55" s="413" t="s">
        <v>1690</v>
      </c>
      <c r="D55" s="20" t="s">
        <v>1689</v>
      </c>
      <c r="E55" s="411" t="s">
        <v>1689</v>
      </c>
    </row>
    <row r="56" spans="1:5" x14ac:dyDescent="0.25">
      <c r="A56" s="412" t="s">
        <v>89</v>
      </c>
      <c r="B56" s="20" t="s">
        <v>8</v>
      </c>
      <c r="C56" s="20" t="s">
        <v>11</v>
      </c>
      <c r="D56" s="20" t="s">
        <v>11</v>
      </c>
      <c r="E56" s="411" t="s">
        <v>8</v>
      </c>
    </row>
    <row r="57" spans="1:5" x14ac:dyDescent="0.25">
      <c r="A57" s="415" t="s">
        <v>902</v>
      </c>
      <c r="B57" s="416">
        <f>COUNTIF(B3:B56,"Yes*")</f>
        <v>14</v>
      </c>
      <c r="C57" s="417">
        <f>COUNTIF(C3:C56,"Yes*")</f>
        <v>21</v>
      </c>
      <c r="D57" s="417">
        <f>COUNTIF(D3:D56,"Yes*")</f>
        <v>19</v>
      </c>
      <c r="E57" s="418">
        <f>COUNTIF(E3:E56,"Yes*")</f>
        <v>17</v>
      </c>
    </row>
    <row r="58" spans="1:5" x14ac:dyDescent="0.25">
      <c r="A58" s="1104" t="s">
        <v>346</v>
      </c>
      <c r="B58" s="1105"/>
      <c r="C58" s="1105"/>
      <c r="D58" s="1334"/>
      <c r="E58" s="1334"/>
    </row>
    <row r="59" spans="1:5" x14ac:dyDescent="0.25">
      <c r="A59" s="419"/>
      <c r="B59" s="420"/>
      <c r="C59" s="420"/>
      <c r="D59" s="421"/>
      <c r="E59" s="421"/>
    </row>
    <row r="60" spans="1:5" x14ac:dyDescent="0.25">
      <c r="A60" s="419"/>
      <c r="B60" s="420"/>
      <c r="C60" s="420"/>
      <c r="D60" s="421"/>
      <c r="E60" s="421"/>
    </row>
    <row r="61" spans="1:5" x14ac:dyDescent="0.25">
      <c r="A61" s="419"/>
      <c r="B61" s="420"/>
      <c r="C61" s="420"/>
      <c r="D61" s="421"/>
      <c r="E61" s="421"/>
    </row>
    <row r="62" spans="1:5" x14ac:dyDescent="0.25">
      <c r="A62" s="419"/>
      <c r="B62" s="420"/>
      <c r="C62" s="420"/>
      <c r="D62" s="421"/>
      <c r="E62" s="421"/>
    </row>
    <row r="63" spans="1:5" x14ac:dyDescent="0.25">
      <c r="A63" s="419"/>
      <c r="B63" s="420"/>
      <c r="C63" s="420"/>
      <c r="D63" s="421"/>
      <c r="E63" s="421"/>
    </row>
    <row r="64" spans="1:5" x14ac:dyDescent="0.25">
      <c r="A64" s="419"/>
      <c r="B64" s="420"/>
      <c r="C64" s="420"/>
      <c r="D64" s="421"/>
      <c r="E64" s="421"/>
    </row>
    <row r="65" spans="1:5" x14ac:dyDescent="0.25">
      <c r="A65" s="419"/>
      <c r="B65" s="420"/>
      <c r="C65" s="420"/>
      <c r="D65" s="421"/>
      <c r="E65" s="421"/>
    </row>
    <row r="66" spans="1:5" x14ac:dyDescent="0.25">
      <c r="A66" s="419"/>
      <c r="B66" s="420"/>
      <c r="C66" s="420"/>
      <c r="D66" s="421"/>
      <c r="E66" s="421"/>
    </row>
    <row r="67" spans="1:5" x14ac:dyDescent="0.25">
      <c r="A67" s="419"/>
      <c r="B67" s="420"/>
      <c r="C67" s="420"/>
      <c r="D67" s="421"/>
      <c r="E67" s="421"/>
    </row>
    <row r="68" spans="1:5" x14ac:dyDescent="0.25">
      <c r="A68" s="419"/>
      <c r="B68" s="420"/>
      <c r="C68" s="420"/>
      <c r="D68" s="421"/>
      <c r="E68" s="421"/>
    </row>
    <row r="69" spans="1:5" x14ac:dyDescent="0.25">
      <c r="A69" s="419"/>
      <c r="B69" s="420"/>
      <c r="C69" s="420"/>
      <c r="D69" s="421"/>
      <c r="E69" s="421"/>
    </row>
    <row r="70" spans="1:5" x14ac:dyDescent="0.25">
      <c r="C70" s="420"/>
    </row>
    <row r="71" spans="1:5" x14ac:dyDescent="0.25">
      <c r="C71" s="420"/>
    </row>
    <row r="72" spans="1:5" x14ac:dyDescent="0.25">
      <c r="C72" s="420"/>
    </row>
    <row r="73" spans="1:5" x14ac:dyDescent="0.25">
      <c r="C73" s="420"/>
    </row>
    <row r="74" spans="1:5" x14ac:dyDescent="0.25">
      <c r="C74" s="420"/>
    </row>
    <row r="76" spans="1:5" x14ac:dyDescent="0.25">
      <c r="C76" s="41"/>
    </row>
    <row r="77" spans="1:5" x14ac:dyDescent="0.25">
      <c r="C77" s="41"/>
    </row>
    <row r="78" spans="1:5" x14ac:dyDescent="0.25">
      <c r="C78" s="41"/>
    </row>
    <row r="79" spans="1:5" x14ac:dyDescent="0.25">
      <c r="C79" s="41"/>
    </row>
    <row r="80" spans="1:5" x14ac:dyDescent="0.25">
      <c r="C80" s="41"/>
    </row>
    <row r="81" s="41" customFormat="1" ht="12.75" x14ac:dyDescent="0.2"/>
    <row r="82" s="41" customFormat="1" ht="12.75" x14ac:dyDescent="0.2"/>
    <row r="83" s="41" customFormat="1" ht="12.75" x14ac:dyDescent="0.2"/>
    <row r="84" s="41" customFormat="1" ht="12.75" x14ac:dyDescent="0.2"/>
    <row r="85" s="41" customFormat="1" ht="12.75" x14ac:dyDescent="0.2"/>
    <row r="86" s="41" customFormat="1" ht="12.75" x14ac:dyDescent="0.2"/>
    <row r="87" s="41" customFormat="1" ht="12.75" x14ac:dyDescent="0.2"/>
    <row r="88" s="41" customFormat="1" ht="12.75" x14ac:dyDescent="0.2"/>
    <row r="89" s="41" customFormat="1" ht="12.75" x14ac:dyDescent="0.2"/>
    <row r="90" s="41" customFormat="1" ht="12.75" x14ac:dyDescent="0.2"/>
    <row r="91" s="41" customFormat="1" ht="12.75" x14ac:dyDescent="0.2"/>
    <row r="92" s="41" customFormat="1" ht="12.75" x14ac:dyDescent="0.2"/>
    <row r="93" s="41" customFormat="1" ht="12.75" x14ac:dyDescent="0.2"/>
    <row r="94" s="41" customFormat="1" ht="12.75" x14ac:dyDescent="0.2"/>
    <row r="95" s="41" customFormat="1" ht="12.75" x14ac:dyDescent="0.2"/>
  </sheetData>
  <customSheetViews>
    <customSheetView guid="{CDACE462-E102-46FB-B7AD-F64470052348}" showPageBreaks="1" printArea="1">
      <selection sqref="A1:E1"/>
      <pageMargins left="0.7" right="0.7" top="0.75" bottom="0.75" header="0.3" footer="0.3"/>
      <pageSetup orientation="portrait" r:id="rId1"/>
    </customSheetView>
    <customSheetView guid="{637755B1-4BDF-461E-9042-7506CE7F45C7}" showPageBreaks="1" printArea="1">
      <selection activeCell="I44" sqref="I44"/>
      <pageMargins left="0.7" right="0.7" top="0.75" bottom="0.75" header="0.3" footer="0.3"/>
      <pageSetup orientation="portrait" r:id="rId2"/>
    </customSheetView>
  </customSheetViews>
  <mergeCells count="3">
    <mergeCell ref="A1:E1"/>
    <mergeCell ref="A48:E48"/>
    <mergeCell ref="A58:E58"/>
  </mergeCells>
  <conditionalFormatting sqref="C50:E56 C3:E47">
    <cfRule type="expression" dxfId="0" priority="1" stopIfTrue="1">
      <formula>C3 &lt;&gt; B3</formula>
    </cfRule>
  </conditionalFormatting>
  <pageMargins left="0.7" right="0.7" top="0.75" bottom="0.75" header="0.3" footer="0.3"/>
  <pageSetup scale="99" orientation="portrait" r:id="rId3"/>
  <rowBreaks count="1" manualBreakCount="1">
    <brk id="47" max="4" man="1"/>
  </rowBreaks>
  <drawing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5"/>
  <sheetViews>
    <sheetView zoomScaleNormal="100" workbookViewId="0">
      <selection sqref="A1:F1"/>
    </sheetView>
  </sheetViews>
  <sheetFormatPr defaultRowHeight="15" x14ac:dyDescent="0.25"/>
  <cols>
    <col min="1" max="1" width="11.85546875" style="40" customWidth="1"/>
    <col min="2" max="2" width="10.140625" style="40" customWidth="1"/>
    <col min="3" max="3" width="10.85546875" style="40" customWidth="1"/>
    <col min="4" max="4" width="24.42578125" style="40" customWidth="1"/>
    <col min="5" max="5" width="16.7109375" style="40" customWidth="1"/>
    <col min="6" max="6" width="16.28515625" style="40" customWidth="1"/>
    <col min="7" max="16384" width="9.140625" style="40"/>
  </cols>
  <sheetData>
    <row r="1" spans="1:6" ht="18.75" customHeight="1" x14ac:dyDescent="0.25">
      <c r="A1" s="1176" t="s">
        <v>1219</v>
      </c>
      <c r="B1" s="1268"/>
      <c r="C1" s="1268"/>
      <c r="D1" s="1268"/>
      <c r="E1" s="1268"/>
      <c r="F1" s="1269"/>
    </row>
    <row r="2" spans="1:6" ht="30" customHeight="1" x14ac:dyDescent="0.25">
      <c r="A2" s="758" t="s">
        <v>1</v>
      </c>
      <c r="B2" s="759" t="s">
        <v>903</v>
      </c>
      <c r="C2" s="759" t="s">
        <v>904</v>
      </c>
      <c r="D2" s="755" t="s">
        <v>905</v>
      </c>
      <c r="E2" s="759" t="s">
        <v>906</v>
      </c>
      <c r="F2" s="758" t="s">
        <v>907</v>
      </c>
    </row>
    <row r="3" spans="1:6" ht="30.75" customHeight="1" x14ac:dyDescent="0.25">
      <c r="A3" s="756" t="s">
        <v>14</v>
      </c>
      <c r="B3" s="749" t="s">
        <v>434</v>
      </c>
      <c r="C3" s="749" t="s">
        <v>908</v>
      </c>
      <c r="D3" s="749" t="s">
        <v>909</v>
      </c>
      <c r="E3" s="749" t="s">
        <v>147</v>
      </c>
      <c r="F3" s="1335" t="s">
        <v>910</v>
      </c>
    </row>
    <row r="4" spans="1:6" ht="129" customHeight="1" x14ac:dyDescent="0.25">
      <c r="A4" s="750"/>
      <c r="B4" s="751" t="s">
        <v>436</v>
      </c>
      <c r="C4" s="751" t="s">
        <v>908</v>
      </c>
      <c r="D4" s="751" t="s">
        <v>911</v>
      </c>
      <c r="E4" s="751" t="s">
        <v>912</v>
      </c>
      <c r="F4" s="1336"/>
    </row>
    <row r="5" spans="1:6" ht="16.5" customHeight="1" x14ac:dyDescent="0.25">
      <c r="A5" s="756" t="s">
        <v>135</v>
      </c>
      <c r="B5" s="749" t="s">
        <v>463</v>
      </c>
      <c r="C5" s="749" t="s">
        <v>913</v>
      </c>
      <c r="D5" s="749" t="s">
        <v>909</v>
      </c>
      <c r="E5" s="749" t="s">
        <v>147</v>
      </c>
      <c r="F5" s="1335" t="s">
        <v>914</v>
      </c>
    </row>
    <row r="6" spans="1:6" ht="137.25" customHeight="1" x14ac:dyDescent="0.25">
      <c r="A6" s="762"/>
      <c r="B6" s="930" t="s">
        <v>461</v>
      </c>
      <c r="C6" s="930" t="s">
        <v>913</v>
      </c>
      <c r="D6" s="930" t="s">
        <v>915</v>
      </c>
      <c r="E6" s="930" t="s">
        <v>916</v>
      </c>
      <c r="F6" s="1337"/>
    </row>
    <row r="7" spans="1:6" ht="42.75" customHeight="1" x14ac:dyDescent="0.25">
      <c r="A7" s="756" t="s">
        <v>27</v>
      </c>
      <c r="B7" s="1057" t="s">
        <v>623</v>
      </c>
      <c r="C7" s="1057" t="s">
        <v>917</v>
      </c>
      <c r="D7" s="1057" t="s">
        <v>918</v>
      </c>
      <c r="E7" s="1057" t="s">
        <v>919</v>
      </c>
      <c r="F7" s="1335" t="s">
        <v>920</v>
      </c>
    </row>
    <row r="8" spans="1:6" ht="204" customHeight="1" x14ac:dyDescent="0.25">
      <c r="A8" s="750"/>
      <c r="B8" s="1058" t="s">
        <v>921</v>
      </c>
      <c r="C8" s="1058" t="s">
        <v>917</v>
      </c>
      <c r="D8" s="1058" t="s">
        <v>922</v>
      </c>
      <c r="E8" s="1058" t="s">
        <v>923</v>
      </c>
      <c r="F8" s="1336"/>
    </row>
    <row r="9" spans="1:6" ht="15.75" thickBot="1" x14ac:dyDescent="0.3">
      <c r="A9" s="752"/>
      <c r="B9" s="1008"/>
      <c r="C9" s="1008"/>
      <c r="D9" s="1008"/>
      <c r="E9" s="1008"/>
      <c r="F9" s="1039"/>
    </row>
    <row r="10" spans="1:6" s="829" customFormat="1" ht="18.75" customHeight="1" x14ac:dyDescent="0.25">
      <c r="A10" s="1176" t="s">
        <v>1219</v>
      </c>
      <c r="B10" s="1268"/>
      <c r="C10" s="1268"/>
      <c r="D10" s="1268"/>
      <c r="E10" s="1268"/>
      <c r="F10" s="1269"/>
    </row>
    <row r="11" spans="1:6" ht="30" customHeight="1" x14ac:dyDescent="0.25">
      <c r="A11" s="758" t="s">
        <v>1</v>
      </c>
      <c r="B11" s="759" t="s">
        <v>903</v>
      </c>
      <c r="C11" s="759" t="s">
        <v>904</v>
      </c>
      <c r="D11" s="755" t="s">
        <v>905</v>
      </c>
      <c r="E11" s="759" t="s">
        <v>906</v>
      </c>
      <c r="F11" s="758" t="s">
        <v>907</v>
      </c>
    </row>
    <row r="12" spans="1:6" ht="18" customHeight="1" x14ac:dyDescent="0.25">
      <c r="A12" s="746" t="s">
        <v>51</v>
      </c>
      <c r="B12" s="747" t="s">
        <v>463</v>
      </c>
      <c r="C12" s="747" t="s">
        <v>908</v>
      </c>
      <c r="D12" s="749" t="s">
        <v>909</v>
      </c>
      <c r="E12" s="748" t="s">
        <v>147</v>
      </c>
      <c r="F12" s="1335" t="s">
        <v>914</v>
      </c>
    </row>
    <row r="13" spans="1:6" ht="293.25" customHeight="1" x14ac:dyDescent="0.25">
      <c r="A13" s="958"/>
      <c r="B13" s="622" t="s">
        <v>634</v>
      </c>
      <c r="C13" s="622" t="s">
        <v>908</v>
      </c>
      <c r="D13" s="753" t="s">
        <v>924</v>
      </c>
      <c r="E13" s="930" t="s">
        <v>916</v>
      </c>
      <c r="F13" s="1337"/>
    </row>
    <row r="14" spans="1:6" ht="51.75" customHeight="1" x14ac:dyDescent="0.25">
      <c r="A14" s="756" t="s">
        <v>58</v>
      </c>
      <c r="B14" s="1057" t="s">
        <v>925</v>
      </c>
      <c r="C14" s="1057" t="s">
        <v>926</v>
      </c>
      <c r="D14" s="1057" t="s">
        <v>927</v>
      </c>
      <c r="E14" s="1057" t="s">
        <v>147</v>
      </c>
      <c r="F14" s="1338" t="s">
        <v>914</v>
      </c>
    </row>
    <row r="15" spans="1:6" ht="174" customHeight="1" x14ac:dyDescent="0.25">
      <c r="A15" s="750"/>
      <c r="B15" s="1058" t="s">
        <v>928</v>
      </c>
      <c r="C15" s="1058" t="s">
        <v>926</v>
      </c>
      <c r="D15" s="750" t="s">
        <v>929</v>
      </c>
      <c r="E15" s="1058" t="s">
        <v>930</v>
      </c>
      <c r="F15" s="1339"/>
    </row>
    <row r="16" spans="1:6" ht="15.75" thickBot="1" x14ac:dyDescent="0.3">
      <c r="A16" s="752"/>
      <c r="B16" s="1008"/>
      <c r="C16" s="1008"/>
      <c r="D16" s="297"/>
      <c r="E16" s="1008"/>
      <c r="F16" s="1039"/>
    </row>
    <row r="17" spans="1:6" s="829" customFormat="1" ht="18.75" customHeight="1" x14ac:dyDescent="0.25">
      <c r="A17" s="1176" t="s">
        <v>1219</v>
      </c>
      <c r="B17" s="1268"/>
      <c r="C17" s="1268"/>
      <c r="D17" s="1268"/>
      <c r="E17" s="1268"/>
      <c r="F17" s="1269"/>
    </row>
    <row r="18" spans="1:6" ht="30" customHeight="1" x14ac:dyDescent="0.25">
      <c r="A18" s="758" t="s">
        <v>1</v>
      </c>
      <c r="B18" s="759" t="s">
        <v>903</v>
      </c>
      <c r="C18" s="759" t="s">
        <v>904</v>
      </c>
      <c r="D18" s="755" t="s">
        <v>905</v>
      </c>
      <c r="E18" s="759" t="s">
        <v>906</v>
      </c>
      <c r="F18" s="758" t="s">
        <v>907</v>
      </c>
    </row>
    <row r="19" spans="1:6" ht="31.5" customHeight="1" x14ac:dyDescent="0.25">
      <c r="A19" s="746" t="s">
        <v>59</v>
      </c>
      <c r="B19" s="747" t="s">
        <v>609</v>
      </c>
      <c r="C19" s="747" t="s">
        <v>908</v>
      </c>
      <c r="D19" s="749" t="s">
        <v>931</v>
      </c>
      <c r="E19" s="748" t="s">
        <v>784</v>
      </c>
      <c r="F19" s="1335" t="s">
        <v>932</v>
      </c>
    </row>
    <row r="20" spans="1:6" ht="183.75" customHeight="1" x14ac:dyDescent="0.25">
      <c r="A20" s="958"/>
      <c r="B20" s="622" t="s">
        <v>642</v>
      </c>
      <c r="C20" s="622" t="s">
        <v>908</v>
      </c>
      <c r="D20" s="930" t="s">
        <v>933</v>
      </c>
      <c r="E20" s="312" t="s">
        <v>934</v>
      </c>
      <c r="F20" s="1337"/>
    </row>
    <row r="21" spans="1:6" ht="66" customHeight="1" x14ac:dyDescent="0.25">
      <c r="A21" s="756" t="s">
        <v>61</v>
      </c>
      <c r="B21" s="1057" t="s">
        <v>935</v>
      </c>
      <c r="C21" s="1057" t="s">
        <v>936</v>
      </c>
      <c r="D21" s="1057" t="s">
        <v>931</v>
      </c>
      <c r="E21" s="1057" t="s">
        <v>1948</v>
      </c>
      <c r="F21" s="1338" t="s">
        <v>937</v>
      </c>
    </row>
    <row r="22" spans="1:6" ht="126.75" customHeight="1" x14ac:dyDescent="0.25">
      <c r="A22" s="750"/>
      <c r="B22" s="1058" t="s">
        <v>938</v>
      </c>
      <c r="C22" s="1058" t="s">
        <v>936</v>
      </c>
      <c r="D22" s="1058" t="s">
        <v>939</v>
      </c>
      <c r="E22" s="1058" t="s">
        <v>940</v>
      </c>
      <c r="F22" s="1339"/>
    </row>
    <row r="23" spans="1:6" ht="15.75" thickBot="1" x14ac:dyDescent="0.3">
      <c r="A23" s="752"/>
      <c r="B23" s="1008"/>
      <c r="C23" s="1008"/>
      <c r="D23" s="1008"/>
      <c r="E23" s="1008"/>
      <c r="F23" s="1039"/>
    </row>
    <row r="24" spans="1:6" s="829" customFormat="1" ht="18.75" customHeight="1" x14ac:dyDescent="0.25">
      <c r="A24" s="1176" t="s">
        <v>1219</v>
      </c>
      <c r="B24" s="1268"/>
      <c r="C24" s="1268"/>
      <c r="D24" s="1268"/>
      <c r="E24" s="1268"/>
      <c r="F24" s="1269"/>
    </row>
    <row r="25" spans="1:6" ht="30" customHeight="1" x14ac:dyDescent="0.25">
      <c r="A25" s="758" t="s">
        <v>1</v>
      </c>
      <c r="B25" s="759" t="s">
        <v>903</v>
      </c>
      <c r="C25" s="759" t="s">
        <v>904</v>
      </c>
      <c r="D25" s="755" t="s">
        <v>905</v>
      </c>
      <c r="E25" s="759" t="s">
        <v>906</v>
      </c>
      <c r="F25" s="758" t="s">
        <v>907</v>
      </c>
    </row>
    <row r="26" spans="1:6" ht="40.5" customHeight="1" x14ac:dyDescent="0.25">
      <c r="A26" s="746" t="s">
        <v>63</v>
      </c>
      <c r="B26" s="747" t="s">
        <v>941</v>
      </c>
      <c r="C26" s="747" t="s">
        <v>942</v>
      </c>
      <c r="D26" s="749" t="s">
        <v>943</v>
      </c>
      <c r="E26" s="748" t="s">
        <v>784</v>
      </c>
      <c r="F26" s="1335" t="s">
        <v>944</v>
      </c>
    </row>
    <row r="27" spans="1:6" ht="204" x14ac:dyDescent="0.25">
      <c r="A27" s="754"/>
      <c r="B27" s="627" t="s">
        <v>945</v>
      </c>
      <c r="C27" s="627" t="s">
        <v>942</v>
      </c>
      <c r="D27" s="751" t="s">
        <v>946</v>
      </c>
      <c r="E27" s="757" t="s">
        <v>637</v>
      </c>
      <c r="F27" s="1336"/>
    </row>
    <row r="28" spans="1:6" ht="25.5" customHeight="1" x14ac:dyDescent="0.25">
      <c r="A28" s="1335" t="s">
        <v>71</v>
      </c>
      <c r="B28" s="1057" t="s">
        <v>420</v>
      </c>
      <c r="C28" s="760" t="s">
        <v>947</v>
      </c>
      <c r="D28" s="1057" t="s">
        <v>948</v>
      </c>
      <c r="E28" s="1057" t="s">
        <v>949</v>
      </c>
      <c r="F28" s="1340" t="s">
        <v>39</v>
      </c>
    </row>
    <row r="29" spans="1:6" ht="67.5" customHeight="1" x14ac:dyDescent="0.25">
      <c r="A29" s="1336"/>
      <c r="B29" s="627" t="s">
        <v>422</v>
      </c>
      <c r="C29" s="1058" t="s">
        <v>947</v>
      </c>
      <c r="D29" s="757" t="s">
        <v>950</v>
      </c>
      <c r="E29" s="757" t="s">
        <v>949</v>
      </c>
      <c r="F29" s="1341"/>
    </row>
    <row r="30" spans="1:6" ht="15.75" thickBot="1" x14ac:dyDescent="0.3">
      <c r="A30" s="166"/>
      <c r="B30" s="1008"/>
      <c r="C30" s="1008"/>
      <c r="D30" s="1008"/>
      <c r="E30" s="1008"/>
      <c r="F30" s="1050"/>
    </row>
    <row r="31" spans="1:6" s="829" customFormat="1" ht="18.75" customHeight="1" x14ac:dyDescent="0.25">
      <c r="A31" s="1176" t="s">
        <v>1219</v>
      </c>
      <c r="B31" s="1268"/>
      <c r="C31" s="1268"/>
      <c r="D31" s="1268"/>
      <c r="E31" s="1268"/>
      <c r="F31" s="1269"/>
    </row>
    <row r="32" spans="1:6" ht="30" customHeight="1" x14ac:dyDescent="0.25">
      <c r="A32" s="758" t="s">
        <v>1</v>
      </c>
      <c r="B32" s="759" t="s">
        <v>903</v>
      </c>
      <c r="C32" s="759" t="s">
        <v>904</v>
      </c>
      <c r="D32" s="755" t="s">
        <v>905</v>
      </c>
      <c r="E32" s="759" t="s">
        <v>906</v>
      </c>
      <c r="F32" s="758" t="s">
        <v>907</v>
      </c>
    </row>
    <row r="33" spans="1:14" ht="48" x14ac:dyDescent="0.25">
      <c r="A33" s="746" t="s">
        <v>75</v>
      </c>
      <c r="B33" s="747" t="s">
        <v>951</v>
      </c>
      <c r="C33" s="747" t="s">
        <v>952</v>
      </c>
      <c r="D33" s="756" t="s">
        <v>953</v>
      </c>
      <c r="E33" s="748" t="s">
        <v>147</v>
      </c>
      <c r="F33" s="1340" t="s">
        <v>39</v>
      </c>
    </row>
    <row r="34" spans="1:14" ht="204" x14ac:dyDescent="0.25">
      <c r="A34" s="752"/>
      <c r="B34" s="166" t="s">
        <v>954</v>
      </c>
      <c r="C34" s="166" t="s">
        <v>952</v>
      </c>
      <c r="D34" s="761" t="s">
        <v>955</v>
      </c>
      <c r="E34" s="762" t="s">
        <v>940</v>
      </c>
      <c r="F34" s="1342"/>
    </row>
    <row r="35" spans="1:14" ht="76.5" customHeight="1" x14ac:dyDescent="0.25">
      <c r="A35" s="754"/>
      <c r="B35" s="627" t="s">
        <v>956</v>
      </c>
      <c r="C35" s="627" t="s">
        <v>952</v>
      </c>
      <c r="D35" s="763" t="s">
        <v>957</v>
      </c>
      <c r="E35" s="750" t="s">
        <v>940</v>
      </c>
      <c r="F35" s="1341"/>
    </row>
    <row r="36" spans="1:14" ht="75" customHeight="1" x14ac:dyDescent="0.25">
      <c r="A36" s="1066" t="s">
        <v>83</v>
      </c>
      <c r="B36" s="1067" t="s">
        <v>958</v>
      </c>
      <c r="C36" s="1067" t="s">
        <v>959</v>
      </c>
      <c r="D36" s="1057" t="s">
        <v>960</v>
      </c>
      <c r="E36" s="1059" t="s">
        <v>637</v>
      </c>
      <c r="F36" s="1335" t="s">
        <v>937</v>
      </c>
    </row>
    <row r="37" spans="1:14" ht="48" x14ac:dyDescent="0.25">
      <c r="A37" s="750"/>
      <c r="B37" s="627" t="s">
        <v>446</v>
      </c>
      <c r="C37" s="627" t="s">
        <v>959</v>
      </c>
      <c r="D37" s="1058" t="s">
        <v>961</v>
      </c>
      <c r="E37" s="1058" t="s">
        <v>147</v>
      </c>
      <c r="F37" s="1336"/>
    </row>
    <row r="38" spans="1:14" ht="15.75" thickBot="1" x14ac:dyDescent="0.3">
      <c r="A38" s="752"/>
      <c r="B38" s="1008"/>
      <c r="C38" s="1008"/>
      <c r="D38" s="1008"/>
      <c r="E38" s="1008"/>
      <c r="F38" s="1039"/>
    </row>
    <row r="39" spans="1:14" ht="16.5" customHeight="1" x14ac:dyDescent="0.25">
      <c r="A39" s="1176" t="s">
        <v>1219</v>
      </c>
      <c r="B39" s="1268"/>
      <c r="C39" s="1268"/>
      <c r="D39" s="1268"/>
      <c r="E39" s="1268"/>
      <c r="F39" s="1269"/>
    </row>
    <row r="40" spans="1:14" ht="39.75" customHeight="1" x14ac:dyDescent="0.25">
      <c r="A40" s="758" t="s">
        <v>1</v>
      </c>
      <c r="B40" s="759" t="s">
        <v>903</v>
      </c>
      <c r="C40" s="759" t="s">
        <v>904</v>
      </c>
      <c r="D40" s="755" t="s">
        <v>905</v>
      </c>
      <c r="E40" s="759" t="s">
        <v>906</v>
      </c>
      <c r="F40" s="758" t="s">
        <v>907</v>
      </c>
    </row>
    <row r="41" spans="1:14" s="829" customFormat="1" ht="113.25" customHeight="1" x14ac:dyDescent="0.25">
      <c r="A41" s="746" t="s">
        <v>88</v>
      </c>
      <c r="B41" s="747" t="s">
        <v>962</v>
      </c>
      <c r="C41" s="747" t="s">
        <v>936</v>
      </c>
      <c r="D41" s="749" t="s">
        <v>963</v>
      </c>
      <c r="E41" s="749" t="s">
        <v>1949</v>
      </c>
      <c r="F41" s="1335" t="s">
        <v>964</v>
      </c>
    </row>
    <row r="42" spans="1:14" ht="75" customHeight="1" x14ac:dyDescent="0.25">
      <c r="A42" s="752"/>
      <c r="B42" s="166" t="s">
        <v>965</v>
      </c>
      <c r="C42" s="166" t="s">
        <v>936</v>
      </c>
      <c r="D42" s="753" t="s">
        <v>966</v>
      </c>
      <c r="E42" s="991" t="s">
        <v>1949</v>
      </c>
      <c r="F42" s="1337"/>
    </row>
    <row r="43" spans="1:14" ht="38.25" customHeight="1" x14ac:dyDescent="0.25">
      <c r="A43" s="752"/>
      <c r="B43" s="166" t="s">
        <v>533</v>
      </c>
      <c r="C43" s="166" t="s">
        <v>967</v>
      </c>
      <c r="D43" s="753" t="s">
        <v>968</v>
      </c>
      <c r="E43" s="991" t="s">
        <v>1949</v>
      </c>
      <c r="F43" s="1337"/>
      <c r="G43" s="449"/>
      <c r="H43" s="449"/>
      <c r="I43" s="449"/>
      <c r="J43" s="449"/>
      <c r="K43" s="449"/>
      <c r="L43" s="449"/>
      <c r="M43" s="449"/>
      <c r="N43" s="449"/>
    </row>
    <row r="44" spans="1:14" ht="189.75" customHeight="1" x14ac:dyDescent="0.25">
      <c r="A44" s="754"/>
      <c r="B44" s="627" t="s">
        <v>969</v>
      </c>
      <c r="C44" s="627" t="s">
        <v>970</v>
      </c>
      <c r="D44" s="751" t="s">
        <v>971</v>
      </c>
      <c r="E44" s="751" t="s">
        <v>147</v>
      </c>
      <c r="F44" s="1336"/>
      <c r="G44" s="449"/>
      <c r="H44" s="449"/>
      <c r="I44" s="449"/>
      <c r="J44" s="449"/>
      <c r="K44" s="449"/>
      <c r="L44" s="449"/>
      <c r="M44" s="449"/>
      <c r="N44" s="449"/>
    </row>
    <row r="45" spans="1:14" x14ac:dyDescent="0.25">
      <c r="A45" s="446" t="s">
        <v>143</v>
      </c>
      <c r="B45" s="720"/>
      <c r="C45" s="720"/>
      <c r="D45" s="720"/>
      <c r="E45" s="720"/>
      <c r="F45" s="445"/>
      <c r="G45" s="449"/>
      <c r="H45" s="449"/>
      <c r="I45" s="449"/>
      <c r="J45" s="449"/>
      <c r="K45" s="449"/>
      <c r="L45" s="449"/>
      <c r="M45" s="449"/>
      <c r="N45" s="449"/>
    </row>
    <row r="46" spans="1:14" x14ac:dyDescent="0.25">
      <c r="A46" s="444"/>
      <c r="B46" s="447"/>
      <c r="C46" s="447"/>
      <c r="D46" s="447"/>
      <c r="E46" s="447"/>
      <c r="F46" s="448"/>
      <c r="G46" s="449"/>
      <c r="H46" s="449"/>
      <c r="I46" s="449"/>
      <c r="J46" s="449"/>
      <c r="K46" s="449"/>
      <c r="L46" s="449"/>
      <c r="M46" s="449"/>
      <c r="N46" s="449"/>
    </row>
    <row r="47" spans="1:14" x14ac:dyDescent="0.25">
      <c r="A47" s="444"/>
      <c r="B47" s="447"/>
      <c r="C47" s="447"/>
      <c r="D47" s="447"/>
      <c r="E47" s="447"/>
      <c r="F47" s="448"/>
      <c r="G47" s="449"/>
      <c r="H47" s="449"/>
      <c r="I47" s="449"/>
      <c r="J47" s="449"/>
      <c r="K47" s="449"/>
      <c r="L47" s="449"/>
      <c r="M47" s="449"/>
      <c r="N47" s="449"/>
    </row>
    <row r="48" spans="1:14" x14ac:dyDescent="0.25">
      <c r="A48" s="444"/>
      <c r="B48" s="447"/>
      <c r="C48" s="447"/>
      <c r="D48" s="447"/>
      <c r="E48" s="447"/>
      <c r="F48" s="448"/>
      <c r="G48" s="449"/>
      <c r="H48" s="449"/>
      <c r="I48" s="449"/>
      <c r="J48" s="449"/>
      <c r="K48" s="449"/>
      <c r="L48" s="449"/>
      <c r="M48" s="449"/>
      <c r="N48" s="449"/>
    </row>
    <row r="49" spans="1:14" x14ac:dyDescent="0.25">
      <c r="A49" s="444"/>
      <c r="B49" s="447"/>
      <c r="C49" s="447"/>
      <c r="D49" s="447"/>
      <c r="E49" s="447"/>
      <c r="F49" s="448"/>
      <c r="G49" s="449"/>
      <c r="H49" s="449"/>
      <c r="I49" s="449"/>
      <c r="J49" s="449"/>
      <c r="K49" s="449"/>
      <c r="L49" s="449"/>
      <c r="M49" s="449"/>
      <c r="N49" s="449"/>
    </row>
    <row r="50" spans="1:14" x14ac:dyDescent="0.25">
      <c r="G50" s="449"/>
      <c r="H50" s="449"/>
      <c r="I50" s="449"/>
      <c r="J50" s="449"/>
      <c r="K50" s="449"/>
      <c r="L50" s="449"/>
      <c r="M50" s="449"/>
      <c r="N50" s="449"/>
    </row>
    <row r="51" spans="1:14" x14ac:dyDescent="0.25">
      <c r="G51" s="449"/>
      <c r="H51" s="449"/>
      <c r="I51" s="449"/>
      <c r="J51" s="449"/>
      <c r="K51" s="449"/>
      <c r="L51" s="449"/>
      <c r="M51" s="449"/>
      <c r="N51" s="449"/>
    </row>
    <row r="52" spans="1:14" x14ac:dyDescent="0.25">
      <c r="G52" s="449"/>
      <c r="H52" s="449"/>
      <c r="I52" s="449"/>
      <c r="J52" s="449"/>
      <c r="K52" s="449"/>
      <c r="L52" s="449"/>
      <c r="M52" s="449"/>
      <c r="N52" s="449"/>
    </row>
    <row r="53" spans="1:14" x14ac:dyDescent="0.25">
      <c r="G53" s="449"/>
      <c r="H53" s="449"/>
      <c r="I53" s="449"/>
      <c r="J53" s="449"/>
      <c r="K53" s="449"/>
      <c r="L53" s="449"/>
      <c r="M53" s="449"/>
      <c r="N53" s="449"/>
    </row>
    <row r="54" spans="1:14" x14ac:dyDescent="0.25">
      <c r="G54" s="449"/>
      <c r="H54" s="449"/>
      <c r="I54" s="449"/>
      <c r="J54" s="449"/>
      <c r="K54" s="449"/>
      <c r="L54" s="449"/>
      <c r="M54" s="449"/>
      <c r="N54" s="449"/>
    </row>
    <row r="55" spans="1:14" x14ac:dyDescent="0.25">
      <c r="G55" s="449"/>
      <c r="H55" s="449"/>
      <c r="I55" s="449"/>
      <c r="J55" s="449"/>
      <c r="K55" s="449"/>
      <c r="L55" s="449"/>
      <c r="M55" s="449"/>
      <c r="N55" s="449"/>
    </row>
  </sheetData>
  <customSheetViews>
    <customSheetView guid="{CDACE462-E102-46FB-B7AD-F64470052348}" showPageBreaks="1" printArea="1">
      <selection sqref="A1:F1"/>
      <rowBreaks count="4" manualBreakCount="4">
        <brk id="8" max="16383" man="1"/>
        <brk id="14" max="16383" man="1"/>
        <brk id="20" max="16383" man="1"/>
        <brk id="37" max="16383" man="1"/>
      </rowBreaks>
      <pageMargins left="0.7" right="0.7" top="0.75" bottom="0.75" header="0.3" footer="0.3"/>
      <pageSetup orientation="portrait" r:id="rId1"/>
    </customSheetView>
    <customSheetView guid="{637755B1-4BDF-461E-9042-7506CE7F45C7}" showPageBreaks="1" printArea="1">
      <selection sqref="A1:F1"/>
      <rowBreaks count="4" manualBreakCount="4">
        <brk id="8" max="16383" man="1"/>
        <brk id="14" max="16383" man="1"/>
        <brk id="20" max="16383" man="1"/>
        <brk id="37" max="16383" man="1"/>
      </rowBreaks>
      <pageMargins left="0.7" right="0.7" top="0.75" bottom="0.75" header="0.3" footer="0.3"/>
      <pageSetup orientation="portrait" r:id="rId2"/>
    </customSheetView>
  </customSheetViews>
  <mergeCells count="19">
    <mergeCell ref="F26:F27"/>
    <mergeCell ref="F41:F44"/>
    <mergeCell ref="F36:F37"/>
    <mergeCell ref="A28:A29"/>
    <mergeCell ref="F28:F29"/>
    <mergeCell ref="F33:F35"/>
    <mergeCell ref="A31:F31"/>
    <mergeCell ref="A39:F39"/>
    <mergeCell ref="A24:F24"/>
    <mergeCell ref="A1:F1"/>
    <mergeCell ref="F3:F4"/>
    <mergeCell ref="F5:F6"/>
    <mergeCell ref="F7:F8"/>
    <mergeCell ref="A10:F10"/>
    <mergeCell ref="F12:F13"/>
    <mergeCell ref="F14:F15"/>
    <mergeCell ref="A17:F17"/>
    <mergeCell ref="F19:F20"/>
    <mergeCell ref="F21:F22"/>
  </mergeCells>
  <pageMargins left="0.7" right="0.7" top="0.75" bottom="0.75" header="0.3" footer="0.3"/>
  <pageSetup orientation="portrait" r:id="rId3"/>
  <rowBreaks count="5" manualBreakCount="5">
    <brk id="9" max="16383" man="1"/>
    <brk id="16" max="16383" man="1"/>
    <brk id="23" max="16383" man="1"/>
    <brk id="30" max="5" man="1"/>
    <brk id="38" max="5"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5"/>
  <sheetViews>
    <sheetView zoomScaleNormal="100" workbookViewId="0">
      <selection sqref="A1:D1"/>
    </sheetView>
  </sheetViews>
  <sheetFormatPr defaultRowHeight="15" x14ac:dyDescent="0.25"/>
  <cols>
    <col min="1" max="1" width="14.140625" style="467" customWidth="1"/>
    <col min="2" max="3" width="24.28515625" style="467" customWidth="1"/>
    <col min="4" max="4" width="26.85546875" style="467" customWidth="1"/>
    <col min="5" max="16384" width="9.140625" style="467"/>
  </cols>
  <sheetData>
    <row r="1" spans="1:4" ht="37.5" customHeight="1" x14ac:dyDescent="0.25">
      <c r="A1" s="1098" t="s">
        <v>1235</v>
      </c>
      <c r="B1" s="1099"/>
      <c r="C1" s="1099"/>
      <c r="D1" s="1100"/>
    </row>
    <row r="2" spans="1:4" x14ac:dyDescent="0.2">
      <c r="A2" s="38"/>
      <c r="B2" s="22" t="s">
        <v>144</v>
      </c>
      <c r="C2" s="22" t="s">
        <v>145</v>
      </c>
      <c r="D2" s="23" t="s">
        <v>146</v>
      </c>
    </row>
    <row r="3" spans="1:4" x14ac:dyDescent="0.25">
      <c r="A3" s="510" t="s">
        <v>7</v>
      </c>
      <c r="B3" s="20" t="s">
        <v>147</v>
      </c>
      <c r="C3" s="466" t="s">
        <v>8</v>
      </c>
      <c r="D3" s="58">
        <v>0</v>
      </c>
    </row>
    <row r="4" spans="1:4" x14ac:dyDescent="0.25">
      <c r="A4" s="511" t="s">
        <v>10</v>
      </c>
      <c r="B4" s="20" t="s">
        <v>147</v>
      </c>
      <c r="C4" s="20" t="s">
        <v>8</v>
      </c>
      <c r="D4" s="21">
        <v>0</v>
      </c>
    </row>
    <row r="5" spans="1:4" x14ac:dyDescent="0.25">
      <c r="A5" s="511" t="s">
        <v>14</v>
      </c>
      <c r="B5" s="20" t="s">
        <v>147</v>
      </c>
      <c r="C5" s="20" t="s">
        <v>8</v>
      </c>
      <c r="D5" s="21">
        <v>0</v>
      </c>
    </row>
    <row r="6" spans="1:4" x14ac:dyDescent="0.25">
      <c r="A6" s="511" t="s">
        <v>17</v>
      </c>
      <c r="B6" s="20" t="s">
        <v>147</v>
      </c>
      <c r="C6" s="20" t="s">
        <v>8</v>
      </c>
      <c r="D6" s="21">
        <v>0</v>
      </c>
    </row>
    <row r="7" spans="1:4" x14ac:dyDescent="0.25">
      <c r="A7" s="511" t="s">
        <v>135</v>
      </c>
      <c r="B7" s="811" t="s">
        <v>1313</v>
      </c>
      <c r="C7" s="20" t="s">
        <v>8</v>
      </c>
      <c r="D7" s="21">
        <v>0</v>
      </c>
    </row>
    <row r="8" spans="1:4" x14ac:dyDescent="0.25">
      <c r="A8" s="511" t="s">
        <v>136</v>
      </c>
      <c r="B8" s="20" t="s">
        <v>147</v>
      </c>
      <c r="C8" s="20" t="s">
        <v>8</v>
      </c>
      <c r="D8" s="21">
        <v>0</v>
      </c>
    </row>
    <row r="9" spans="1:4" x14ac:dyDescent="0.25">
      <c r="A9" s="511" t="s">
        <v>25</v>
      </c>
      <c r="B9" s="20" t="s">
        <v>147</v>
      </c>
      <c r="C9" s="20" t="s">
        <v>8</v>
      </c>
      <c r="D9" s="21">
        <v>0</v>
      </c>
    </row>
    <row r="10" spans="1:4" x14ac:dyDescent="0.25">
      <c r="A10" s="511" t="s">
        <v>27</v>
      </c>
      <c r="B10" s="20" t="s">
        <v>147</v>
      </c>
      <c r="C10" s="20" t="s">
        <v>8</v>
      </c>
      <c r="D10" s="21">
        <v>0</v>
      </c>
    </row>
    <row r="11" spans="1:4" x14ac:dyDescent="0.25">
      <c r="A11" s="511" t="s">
        <v>139</v>
      </c>
      <c r="B11" s="20" t="s">
        <v>147</v>
      </c>
      <c r="C11" s="20" t="s">
        <v>8</v>
      </c>
      <c r="D11" s="21">
        <v>0</v>
      </c>
    </row>
    <row r="12" spans="1:4" x14ac:dyDescent="0.25">
      <c r="A12" s="511" t="s">
        <v>31</v>
      </c>
      <c r="B12" s="20" t="s">
        <v>147</v>
      </c>
      <c r="C12" s="20" t="s">
        <v>8</v>
      </c>
      <c r="D12" s="21">
        <v>0</v>
      </c>
    </row>
    <row r="13" spans="1:4" x14ac:dyDescent="0.25">
      <c r="A13" s="511" t="s">
        <v>33</v>
      </c>
      <c r="B13" s="20" t="s">
        <v>147</v>
      </c>
      <c r="C13" s="20" t="s">
        <v>1314</v>
      </c>
      <c r="D13" s="21">
        <v>0</v>
      </c>
    </row>
    <row r="14" spans="1:4" x14ac:dyDescent="0.25">
      <c r="A14" s="511" t="s">
        <v>34</v>
      </c>
      <c r="B14" s="20" t="s">
        <v>147</v>
      </c>
      <c r="C14" s="20" t="s">
        <v>8</v>
      </c>
      <c r="D14" s="21">
        <v>0</v>
      </c>
    </row>
    <row r="15" spans="1:4" x14ac:dyDescent="0.25">
      <c r="A15" s="511" t="s">
        <v>35</v>
      </c>
      <c r="B15" s="20" t="s">
        <v>147</v>
      </c>
      <c r="C15" s="20" t="s">
        <v>8</v>
      </c>
      <c r="D15" s="21">
        <v>0</v>
      </c>
    </row>
    <row r="16" spans="1:4" x14ac:dyDescent="0.25">
      <c r="A16" s="511" t="s">
        <v>37</v>
      </c>
      <c r="B16" s="20" t="s">
        <v>147</v>
      </c>
      <c r="C16" s="20" t="s">
        <v>8</v>
      </c>
      <c r="D16" s="21">
        <v>0</v>
      </c>
    </row>
    <row r="17" spans="1:4" x14ac:dyDescent="0.25">
      <c r="A17" s="511" t="s">
        <v>40</v>
      </c>
      <c r="B17" s="20" t="s">
        <v>147</v>
      </c>
      <c r="C17" s="20" t="s">
        <v>8</v>
      </c>
      <c r="D17" s="21">
        <v>0</v>
      </c>
    </row>
    <row r="18" spans="1:4" x14ac:dyDescent="0.25">
      <c r="A18" s="511" t="s">
        <v>41</v>
      </c>
      <c r="B18" s="20" t="s">
        <v>147</v>
      </c>
      <c r="C18" s="20" t="s">
        <v>8</v>
      </c>
      <c r="D18" s="21">
        <v>0</v>
      </c>
    </row>
    <row r="19" spans="1:4" x14ac:dyDescent="0.25">
      <c r="A19" s="511" t="s">
        <v>42</v>
      </c>
      <c r="B19" s="20" t="s">
        <v>147</v>
      </c>
      <c r="C19" s="20" t="s">
        <v>8</v>
      </c>
      <c r="D19" s="21">
        <v>0</v>
      </c>
    </row>
    <row r="20" spans="1:4" x14ac:dyDescent="0.25">
      <c r="A20" s="511" t="s">
        <v>44</v>
      </c>
      <c r="B20" s="20">
        <v>100</v>
      </c>
      <c r="C20" s="20" t="s">
        <v>1315</v>
      </c>
      <c r="D20" s="21" t="s">
        <v>148</v>
      </c>
    </row>
    <row r="21" spans="1:4" x14ac:dyDescent="0.25">
      <c r="A21" s="511" t="s">
        <v>1139</v>
      </c>
      <c r="B21" s="20" t="s">
        <v>9</v>
      </c>
      <c r="C21" s="20" t="s">
        <v>9</v>
      </c>
      <c r="D21" s="21" t="s">
        <v>9</v>
      </c>
    </row>
    <row r="22" spans="1:4" x14ac:dyDescent="0.25">
      <c r="A22" s="511" t="s">
        <v>47</v>
      </c>
      <c r="B22" s="20">
        <v>100</v>
      </c>
      <c r="C22" s="20" t="s">
        <v>149</v>
      </c>
      <c r="D22" s="21" t="s">
        <v>148</v>
      </c>
    </row>
    <row r="23" spans="1:4" x14ac:dyDescent="0.25">
      <c r="A23" s="511" t="s">
        <v>48</v>
      </c>
      <c r="B23" s="20" t="s">
        <v>147</v>
      </c>
      <c r="C23" s="20" t="s">
        <v>8</v>
      </c>
      <c r="D23" s="21">
        <v>0</v>
      </c>
    </row>
    <row r="24" spans="1:4" x14ac:dyDescent="0.25">
      <c r="A24" s="511" t="s">
        <v>51</v>
      </c>
      <c r="B24" s="20" t="s">
        <v>147</v>
      </c>
      <c r="C24" s="20" t="s">
        <v>8</v>
      </c>
      <c r="D24" s="21">
        <v>0</v>
      </c>
    </row>
    <row r="25" spans="1:4" x14ac:dyDescent="0.25">
      <c r="A25" s="511" t="s">
        <v>52</v>
      </c>
      <c r="B25" s="20" t="s">
        <v>147</v>
      </c>
      <c r="C25" s="20" t="s">
        <v>8</v>
      </c>
      <c r="D25" s="21" t="s">
        <v>148</v>
      </c>
    </row>
    <row r="26" spans="1:4" x14ac:dyDescent="0.25">
      <c r="A26" s="511" t="s">
        <v>55</v>
      </c>
      <c r="B26" s="20" t="s">
        <v>147</v>
      </c>
      <c r="C26" s="20" t="s">
        <v>8</v>
      </c>
      <c r="D26" s="21">
        <v>0</v>
      </c>
    </row>
    <row r="27" spans="1:4" x14ac:dyDescent="0.25">
      <c r="A27" s="511" t="s">
        <v>56</v>
      </c>
      <c r="B27" s="20">
        <v>100</v>
      </c>
      <c r="C27" s="20" t="s">
        <v>149</v>
      </c>
      <c r="D27" s="21" t="s">
        <v>148</v>
      </c>
    </row>
    <row r="28" spans="1:4" x14ac:dyDescent="0.25">
      <c r="A28" s="511" t="s">
        <v>57</v>
      </c>
      <c r="B28" s="20" t="s">
        <v>147</v>
      </c>
      <c r="C28" s="20" t="s">
        <v>8</v>
      </c>
      <c r="D28" s="21">
        <v>0</v>
      </c>
    </row>
    <row r="29" spans="1:4" x14ac:dyDescent="0.25">
      <c r="A29" s="511" t="s">
        <v>58</v>
      </c>
      <c r="B29" s="20" t="s">
        <v>147</v>
      </c>
      <c r="C29" s="20" t="s">
        <v>8</v>
      </c>
      <c r="D29" s="21">
        <v>0</v>
      </c>
    </row>
    <row r="30" spans="1:4" x14ac:dyDescent="0.25">
      <c r="A30" s="511" t="s">
        <v>59</v>
      </c>
      <c r="B30" s="20" t="s">
        <v>147</v>
      </c>
      <c r="C30" s="20" t="s">
        <v>8</v>
      </c>
      <c r="D30" s="21">
        <v>0</v>
      </c>
    </row>
    <row r="31" spans="1:4" x14ac:dyDescent="0.25">
      <c r="A31" s="511" t="s">
        <v>60</v>
      </c>
      <c r="B31" s="20" t="s">
        <v>147</v>
      </c>
      <c r="C31" s="20" t="s">
        <v>8</v>
      </c>
      <c r="D31" s="21">
        <v>0</v>
      </c>
    </row>
    <row r="32" spans="1:4" x14ac:dyDescent="0.25">
      <c r="A32" s="511" t="s">
        <v>1140</v>
      </c>
      <c r="B32" s="20" t="s">
        <v>9</v>
      </c>
      <c r="C32" s="20" t="s">
        <v>9</v>
      </c>
      <c r="D32" s="21" t="s">
        <v>9</v>
      </c>
    </row>
    <row r="33" spans="1:4" x14ac:dyDescent="0.25">
      <c r="A33" s="511" t="s">
        <v>62</v>
      </c>
      <c r="B33" s="20" t="s">
        <v>147</v>
      </c>
      <c r="C33" s="20" t="s">
        <v>8</v>
      </c>
      <c r="D33" s="21">
        <v>0</v>
      </c>
    </row>
    <row r="34" spans="1:4" x14ac:dyDescent="0.25">
      <c r="A34" s="511" t="s">
        <v>63</v>
      </c>
      <c r="B34" s="20" t="s">
        <v>147</v>
      </c>
      <c r="C34" s="20" t="s">
        <v>8</v>
      </c>
      <c r="D34" s="21">
        <v>0</v>
      </c>
    </row>
    <row r="35" spans="1:4" x14ac:dyDescent="0.25">
      <c r="A35" s="511" t="s">
        <v>65</v>
      </c>
      <c r="B35" s="20" t="s">
        <v>147</v>
      </c>
      <c r="C35" s="20" t="s">
        <v>8</v>
      </c>
      <c r="D35" s="21">
        <v>0</v>
      </c>
    </row>
    <row r="36" spans="1:4" x14ac:dyDescent="0.25">
      <c r="A36" s="511" t="s">
        <v>66</v>
      </c>
      <c r="B36" s="20" t="s">
        <v>147</v>
      </c>
      <c r="C36" s="20" t="s">
        <v>8</v>
      </c>
      <c r="D36" s="21">
        <v>0</v>
      </c>
    </row>
    <row r="37" spans="1:4" x14ac:dyDescent="0.25">
      <c r="A37" s="19" t="s">
        <v>1141</v>
      </c>
      <c r="B37" s="20" t="s">
        <v>9</v>
      </c>
      <c r="C37" s="20" t="s">
        <v>9</v>
      </c>
      <c r="D37" s="21" t="s">
        <v>9</v>
      </c>
    </row>
    <row r="38" spans="1:4" x14ac:dyDescent="0.25">
      <c r="A38" s="511" t="s">
        <v>69</v>
      </c>
      <c r="B38" s="20" t="s">
        <v>147</v>
      </c>
      <c r="C38" s="20" t="s">
        <v>8</v>
      </c>
      <c r="D38" s="21">
        <v>0</v>
      </c>
    </row>
    <row r="39" spans="1:4" x14ac:dyDescent="0.25">
      <c r="A39" s="511" t="s">
        <v>70</v>
      </c>
      <c r="B39" s="20" t="s">
        <v>147</v>
      </c>
      <c r="C39" s="20" t="s">
        <v>149</v>
      </c>
      <c r="D39" s="21" t="s">
        <v>148</v>
      </c>
    </row>
    <row r="40" spans="1:4" x14ac:dyDescent="0.25">
      <c r="A40" s="511" t="s">
        <v>71</v>
      </c>
      <c r="B40" s="20" t="s">
        <v>147</v>
      </c>
      <c r="C40" s="20" t="s">
        <v>8</v>
      </c>
      <c r="D40" s="21">
        <v>0</v>
      </c>
    </row>
    <row r="41" spans="1:4" x14ac:dyDescent="0.25">
      <c r="A41" s="511" t="s">
        <v>72</v>
      </c>
      <c r="B41" s="20" t="s">
        <v>147</v>
      </c>
      <c r="C41" s="20" t="s">
        <v>8</v>
      </c>
      <c r="D41" s="21">
        <v>0</v>
      </c>
    </row>
    <row r="42" spans="1:4" x14ac:dyDescent="0.25">
      <c r="A42" s="511" t="s">
        <v>74</v>
      </c>
      <c r="B42" s="20" t="s">
        <v>147</v>
      </c>
      <c r="C42" s="20" t="s">
        <v>8</v>
      </c>
      <c r="D42" s="21">
        <v>0</v>
      </c>
    </row>
    <row r="43" spans="1:4" x14ac:dyDescent="0.25">
      <c r="A43" s="511" t="s">
        <v>75</v>
      </c>
      <c r="B43" s="20" t="s">
        <v>147</v>
      </c>
      <c r="C43" s="20" t="s">
        <v>8</v>
      </c>
      <c r="D43" s="21">
        <v>0</v>
      </c>
    </row>
    <row r="44" spans="1:4" x14ac:dyDescent="0.25">
      <c r="A44" s="511" t="s">
        <v>76</v>
      </c>
      <c r="B44" s="20">
        <v>100</v>
      </c>
      <c r="C44" s="20" t="s">
        <v>1316</v>
      </c>
      <c r="D44" s="21">
        <v>0</v>
      </c>
    </row>
    <row r="45" spans="1:4" x14ac:dyDescent="0.25">
      <c r="A45" s="597" t="s">
        <v>78</v>
      </c>
      <c r="B45" s="927">
        <v>100</v>
      </c>
      <c r="C45" s="927" t="s">
        <v>149</v>
      </c>
      <c r="D45" s="928" t="s">
        <v>148</v>
      </c>
    </row>
    <row r="46" spans="1:4" ht="15.75" thickBot="1" x14ac:dyDescent="0.3">
      <c r="A46" s="597"/>
      <c r="B46" s="1034"/>
      <c r="C46" s="1034"/>
      <c r="D46" s="1035"/>
    </row>
    <row r="47" spans="1:4" ht="37.5" customHeight="1" x14ac:dyDescent="0.25">
      <c r="A47" s="1098" t="s">
        <v>1235</v>
      </c>
      <c r="B47" s="1099"/>
      <c r="C47" s="1099"/>
      <c r="D47" s="1100"/>
    </row>
    <row r="48" spans="1:4" x14ac:dyDescent="0.2">
      <c r="A48" s="38"/>
      <c r="B48" s="22" t="s">
        <v>144</v>
      </c>
      <c r="C48" s="22" t="s">
        <v>145</v>
      </c>
      <c r="D48" s="23" t="s">
        <v>146</v>
      </c>
    </row>
    <row r="49" spans="1:4" x14ac:dyDescent="0.25">
      <c r="A49" s="511" t="s">
        <v>79</v>
      </c>
      <c r="B49" s="1013" t="s">
        <v>147</v>
      </c>
      <c r="C49" s="1013" t="s">
        <v>8</v>
      </c>
      <c r="D49" s="21">
        <v>0</v>
      </c>
    </row>
    <row r="50" spans="1:4" x14ac:dyDescent="0.25">
      <c r="A50" s="511" t="s">
        <v>80</v>
      </c>
      <c r="B50" s="1013" t="s">
        <v>147</v>
      </c>
      <c r="C50" s="1013" t="s">
        <v>8</v>
      </c>
      <c r="D50" s="21">
        <v>0</v>
      </c>
    </row>
    <row r="51" spans="1:4" x14ac:dyDescent="0.25">
      <c r="A51" s="511" t="s">
        <v>81</v>
      </c>
      <c r="B51" s="1013" t="s">
        <v>147</v>
      </c>
      <c r="C51" s="1013" t="s">
        <v>8</v>
      </c>
      <c r="D51" s="21">
        <v>0</v>
      </c>
    </row>
    <row r="52" spans="1:4" x14ac:dyDescent="0.25">
      <c r="A52" s="511" t="s">
        <v>83</v>
      </c>
      <c r="B52" s="1013" t="s">
        <v>147</v>
      </c>
      <c r="C52" s="1013" t="s">
        <v>8</v>
      </c>
      <c r="D52" s="21">
        <v>0</v>
      </c>
    </row>
    <row r="53" spans="1:4" x14ac:dyDescent="0.25">
      <c r="A53" s="511" t="s">
        <v>85</v>
      </c>
      <c r="B53" s="1013" t="s">
        <v>147</v>
      </c>
      <c r="C53" s="1013" t="s">
        <v>8</v>
      </c>
      <c r="D53" s="21">
        <v>0</v>
      </c>
    </row>
    <row r="54" spans="1:4" x14ac:dyDescent="0.25">
      <c r="A54" s="511" t="s">
        <v>87</v>
      </c>
      <c r="B54" s="1013" t="s">
        <v>147</v>
      </c>
      <c r="C54" s="1013" t="s">
        <v>8</v>
      </c>
      <c r="D54" s="21">
        <v>0</v>
      </c>
    </row>
    <row r="55" spans="1:4" x14ac:dyDescent="0.25">
      <c r="A55" s="511" t="s">
        <v>88</v>
      </c>
      <c r="B55" s="1013" t="s">
        <v>147</v>
      </c>
      <c r="C55" s="1013" t="s">
        <v>8</v>
      </c>
      <c r="D55" s="21">
        <v>0</v>
      </c>
    </row>
    <row r="56" spans="1:4" x14ac:dyDescent="0.25">
      <c r="A56" s="512" t="s">
        <v>89</v>
      </c>
      <c r="B56" s="1013" t="s">
        <v>147</v>
      </c>
      <c r="C56" s="26" t="s">
        <v>8</v>
      </c>
      <c r="D56" s="27">
        <v>0</v>
      </c>
    </row>
    <row r="57" spans="1:4" ht="15" customHeight="1" x14ac:dyDescent="0.25">
      <c r="A57" s="1101" t="s">
        <v>143</v>
      </c>
      <c r="B57" s="1101"/>
      <c r="C57" s="1101"/>
      <c r="D57" s="1101"/>
    </row>
    <row r="58" spans="1:4" x14ac:dyDescent="0.25">
      <c r="A58" s="39"/>
      <c r="B58" s="469"/>
      <c r="C58" s="469"/>
      <c r="D58" s="469"/>
    </row>
    <row r="59" spans="1:4" x14ac:dyDescent="0.25">
      <c r="A59" s="443"/>
      <c r="B59" s="469"/>
      <c r="C59" s="469"/>
      <c r="D59" s="469"/>
    </row>
    <row r="60" spans="1:4" x14ac:dyDescent="0.25">
      <c r="A60" s="469"/>
      <c r="B60" s="469"/>
      <c r="C60" s="469"/>
      <c r="D60" s="469"/>
    </row>
    <row r="61" spans="1:4" x14ac:dyDescent="0.25">
      <c r="A61" s="469"/>
      <c r="B61" s="469"/>
      <c r="C61" s="469"/>
      <c r="D61" s="469"/>
    </row>
    <row r="62" spans="1:4" x14ac:dyDescent="0.25">
      <c r="A62" s="469"/>
      <c r="B62" s="469"/>
      <c r="C62" s="469"/>
      <c r="D62" s="469"/>
    </row>
    <row r="63" spans="1:4" x14ac:dyDescent="0.25">
      <c r="A63" s="469"/>
      <c r="B63" s="469"/>
      <c r="C63" s="469"/>
      <c r="D63" s="469"/>
    </row>
    <row r="64" spans="1:4" x14ac:dyDescent="0.25">
      <c r="A64" s="469"/>
      <c r="B64" s="469"/>
      <c r="C64" s="469"/>
      <c r="D64" s="469"/>
    </row>
    <row r="65" spans="1:4" x14ac:dyDescent="0.25">
      <c r="A65" s="469"/>
      <c r="B65" s="469"/>
      <c r="C65" s="469"/>
      <c r="D65" s="469"/>
    </row>
    <row r="66" spans="1:4" x14ac:dyDescent="0.25">
      <c r="A66" s="469"/>
      <c r="B66" s="469"/>
      <c r="C66" s="469"/>
      <c r="D66" s="469"/>
    </row>
    <row r="67" spans="1:4" x14ac:dyDescent="0.25">
      <c r="A67" s="469"/>
      <c r="B67" s="469"/>
      <c r="C67" s="469"/>
      <c r="D67" s="469"/>
    </row>
    <row r="68" spans="1:4" x14ac:dyDescent="0.25">
      <c r="A68" s="469"/>
      <c r="B68" s="469"/>
      <c r="C68" s="469"/>
      <c r="D68" s="469"/>
    </row>
    <row r="69" spans="1:4" x14ac:dyDescent="0.25">
      <c r="A69" s="469"/>
      <c r="B69" s="469"/>
      <c r="C69" s="469"/>
      <c r="D69" s="469"/>
    </row>
    <row r="70" spans="1:4" x14ac:dyDescent="0.25">
      <c r="A70" s="469"/>
      <c r="B70" s="469"/>
      <c r="C70" s="469"/>
      <c r="D70" s="469"/>
    </row>
    <row r="71" spans="1:4" x14ac:dyDescent="0.25">
      <c r="A71" s="469"/>
      <c r="B71" s="469"/>
      <c r="C71" s="469"/>
      <c r="D71" s="469"/>
    </row>
    <row r="72" spans="1:4" x14ac:dyDescent="0.25">
      <c r="A72" s="469"/>
      <c r="B72" s="469"/>
      <c r="C72" s="469"/>
      <c r="D72" s="469"/>
    </row>
    <row r="73" spans="1:4" x14ac:dyDescent="0.25">
      <c r="A73" s="469"/>
      <c r="B73" s="469"/>
      <c r="C73" s="469"/>
      <c r="D73" s="469"/>
    </row>
    <row r="74" spans="1:4" x14ac:dyDescent="0.25">
      <c r="A74" s="469"/>
      <c r="B74" s="469"/>
      <c r="C74" s="469"/>
      <c r="D74" s="469"/>
    </row>
    <row r="75" spans="1:4" x14ac:dyDescent="0.25">
      <c r="A75" s="469"/>
      <c r="B75" s="469"/>
      <c r="C75" s="469"/>
      <c r="D75" s="469"/>
    </row>
  </sheetData>
  <customSheetViews>
    <customSheetView guid="{CDACE462-E102-46FB-B7AD-F64470052348}" showPageBreaks="1" printArea="1">
      <selection sqref="A1:D1"/>
      <pageMargins left="0.7" right="0.7" top="0.75" bottom="0.75" header="0.3" footer="0.3"/>
      <pageSetup orientation="portrait" r:id="rId1"/>
    </customSheetView>
    <customSheetView guid="{637755B1-4BDF-461E-9042-7506CE7F45C7}" showPageBreaks="1" printArea="1">
      <selection sqref="A1:D1"/>
      <pageMargins left="0.7" right="0.7" top="0.75" bottom="0.75" header="0.3" footer="0.3"/>
      <pageSetup orientation="portrait" r:id="rId2"/>
    </customSheetView>
  </customSheetViews>
  <mergeCells count="3">
    <mergeCell ref="A1:D1"/>
    <mergeCell ref="A47:D47"/>
    <mergeCell ref="A57:D57"/>
  </mergeCells>
  <pageMargins left="0.7" right="0.7" top="0.75" bottom="0.75" header="0.3" footer="0.3"/>
  <pageSetup scale="98" orientation="portrait" r:id="rId3"/>
  <rowBreaks count="1" manualBreakCount="1">
    <brk id="46" max="3"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61"/>
  <sheetViews>
    <sheetView zoomScaleNormal="100" workbookViewId="0">
      <selection sqref="A1:C1"/>
    </sheetView>
  </sheetViews>
  <sheetFormatPr defaultRowHeight="15" x14ac:dyDescent="0.25"/>
  <cols>
    <col min="1" max="1" width="18.28515625" style="106" customWidth="1"/>
    <col min="2" max="2" width="31.85546875" style="106" customWidth="1"/>
    <col min="3" max="3" width="39.28515625" style="106" customWidth="1"/>
    <col min="4" max="16384" width="9.140625" style="106"/>
  </cols>
  <sheetData>
    <row r="1" spans="1:3" ht="18.75" customHeight="1" x14ac:dyDescent="0.25">
      <c r="A1" s="1088" t="s">
        <v>976</v>
      </c>
      <c r="B1" s="1089"/>
      <c r="C1" s="1090"/>
    </row>
    <row r="2" spans="1:3" x14ac:dyDescent="0.25">
      <c r="A2" s="283" t="s">
        <v>1</v>
      </c>
      <c r="B2" s="424" t="s">
        <v>977</v>
      </c>
      <c r="C2" s="18" t="s">
        <v>978</v>
      </c>
    </row>
    <row r="3" spans="1:3" x14ac:dyDescent="0.25">
      <c r="A3" s="513" t="s">
        <v>7</v>
      </c>
      <c r="B3" s="514" t="s">
        <v>11</v>
      </c>
      <c r="C3" s="515" t="s">
        <v>11</v>
      </c>
    </row>
    <row r="4" spans="1:3" x14ac:dyDescent="0.25">
      <c r="A4" s="513" t="s">
        <v>10</v>
      </c>
      <c r="B4" s="514" t="s">
        <v>11</v>
      </c>
      <c r="C4" s="515" t="s">
        <v>11</v>
      </c>
    </row>
    <row r="5" spans="1:3" x14ac:dyDescent="0.25">
      <c r="A5" s="513" t="s">
        <v>14</v>
      </c>
      <c r="B5" s="514" t="s">
        <v>11</v>
      </c>
      <c r="C5" s="515" t="s">
        <v>11</v>
      </c>
    </row>
    <row r="6" spans="1:3" x14ac:dyDescent="0.25">
      <c r="A6" s="513" t="s">
        <v>17</v>
      </c>
      <c r="B6" s="514" t="s">
        <v>11</v>
      </c>
      <c r="C6" s="515" t="s">
        <v>11</v>
      </c>
    </row>
    <row r="7" spans="1:3" x14ac:dyDescent="0.25">
      <c r="A7" s="513" t="s">
        <v>135</v>
      </c>
      <c r="B7" s="514" t="s">
        <v>11</v>
      </c>
      <c r="C7" s="515" t="s">
        <v>1317</v>
      </c>
    </row>
    <row r="8" spans="1:3" x14ac:dyDescent="0.25">
      <c r="A8" s="513" t="s">
        <v>136</v>
      </c>
      <c r="B8" s="514" t="s">
        <v>11</v>
      </c>
      <c r="C8" s="515" t="s">
        <v>11</v>
      </c>
    </row>
    <row r="9" spans="1:3" x14ac:dyDescent="0.25">
      <c r="A9" s="513" t="s">
        <v>25</v>
      </c>
      <c r="B9" s="514" t="s">
        <v>11</v>
      </c>
      <c r="C9" s="515" t="s">
        <v>11</v>
      </c>
    </row>
    <row r="10" spans="1:3" x14ac:dyDescent="0.25">
      <c r="A10" s="513" t="s">
        <v>27</v>
      </c>
      <c r="B10" s="514" t="s">
        <v>1318</v>
      </c>
      <c r="C10" s="515" t="s">
        <v>11</v>
      </c>
    </row>
    <row r="11" spans="1:3" x14ac:dyDescent="0.25">
      <c r="A11" s="513" t="s">
        <v>139</v>
      </c>
      <c r="B11" s="514" t="s">
        <v>11</v>
      </c>
      <c r="C11" s="515" t="s">
        <v>11</v>
      </c>
    </row>
    <row r="12" spans="1:3" x14ac:dyDescent="0.25">
      <c r="A12" s="513" t="s">
        <v>31</v>
      </c>
      <c r="B12" s="514" t="s">
        <v>11</v>
      </c>
      <c r="C12" s="515" t="s">
        <v>11</v>
      </c>
    </row>
    <row r="13" spans="1:3" x14ac:dyDescent="0.25">
      <c r="A13" s="513" t="s">
        <v>33</v>
      </c>
      <c r="B13" s="514" t="s">
        <v>11</v>
      </c>
      <c r="C13" s="515" t="s">
        <v>11</v>
      </c>
    </row>
    <row r="14" spans="1:3" x14ac:dyDescent="0.25">
      <c r="A14" s="513" t="s">
        <v>34</v>
      </c>
      <c r="B14" s="514" t="s">
        <v>11</v>
      </c>
      <c r="C14" s="515" t="s">
        <v>8</v>
      </c>
    </row>
    <row r="15" spans="1:3" x14ac:dyDescent="0.25">
      <c r="A15" s="513" t="s">
        <v>35</v>
      </c>
      <c r="B15" s="514" t="s">
        <v>8</v>
      </c>
      <c r="C15" s="515" t="s">
        <v>1319</v>
      </c>
    </row>
    <row r="16" spans="1:3" x14ac:dyDescent="0.25">
      <c r="A16" s="513" t="s">
        <v>37</v>
      </c>
      <c r="B16" s="514" t="s">
        <v>11</v>
      </c>
      <c r="C16" s="515" t="s">
        <v>595</v>
      </c>
    </row>
    <row r="17" spans="1:3" x14ac:dyDescent="0.25">
      <c r="A17" s="513" t="s">
        <v>40</v>
      </c>
      <c r="B17" s="514" t="s">
        <v>11</v>
      </c>
      <c r="C17" s="515" t="s">
        <v>11</v>
      </c>
    </row>
    <row r="18" spans="1:3" x14ac:dyDescent="0.25">
      <c r="A18" s="513" t="s">
        <v>41</v>
      </c>
      <c r="B18" s="514" t="s">
        <v>11</v>
      </c>
      <c r="C18" s="515" t="s">
        <v>11</v>
      </c>
    </row>
    <row r="19" spans="1:3" x14ac:dyDescent="0.25">
      <c r="A19" s="513" t="s">
        <v>42</v>
      </c>
      <c r="B19" s="514" t="s">
        <v>8</v>
      </c>
      <c r="C19" s="515" t="s">
        <v>11</v>
      </c>
    </row>
    <row r="20" spans="1:3" x14ac:dyDescent="0.25">
      <c r="A20" s="513" t="s">
        <v>44</v>
      </c>
      <c r="B20" s="514" t="s">
        <v>11</v>
      </c>
      <c r="C20" s="515" t="s">
        <v>11</v>
      </c>
    </row>
    <row r="21" spans="1:3" x14ac:dyDescent="0.25">
      <c r="A21" s="513" t="s">
        <v>46</v>
      </c>
      <c r="B21" s="514" t="s">
        <v>1156</v>
      </c>
      <c r="C21" s="515" t="s">
        <v>11</v>
      </c>
    </row>
    <row r="22" spans="1:3" x14ac:dyDescent="0.25">
      <c r="A22" s="513" t="s">
        <v>47</v>
      </c>
      <c r="B22" s="514" t="s">
        <v>11</v>
      </c>
      <c r="C22" s="515" t="s">
        <v>11</v>
      </c>
    </row>
    <row r="23" spans="1:3" x14ac:dyDescent="0.25">
      <c r="A23" s="513" t="s">
        <v>48</v>
      </c>
      <c r="B23" s="514" t="s">
        <v>8</v>
      </c>
      <c r="C23" s="515" t="s">
        <v>11</v>
      </c>
    </row>
    <row r="24" spans="1:3" x14ac:dyDescent="0.25">
      <c r="A24" s="513" t="s">
        <v>51</v>
      </c>
      <c r="B24" s="514" t="s">
        <v>11</v>
      </c>
      <c r="C24" s="515" t="s">
        <v>11</v>
      </c>
    </row>
    <row r="25" spans="1:3" x14ac:dyDescent="0.25">
      <c r="A25" s="513" t="s">
        <v>52</v>
      </c>
      <c r="B25" s="514" t="s">
        <v>1320</v>
      </c>
      <c r="C25" s="515" t="s">
        <v>11</v>
      </c>
    </row>
    <row r="26" spans="1:3" x14ac:dyDescent="0.25">
      <c r="A26" s="513" t="s">
        <v>55</v>
      </c>
      <c r="B26" s="514" t="s">
        <v>1156</v>
      </c>
      <c r="C26" s="515" t="s">
        <v>11</v>
      </c>
    </row>
    <row r="27" spans="1:3" x14ac:dyDescent="0.25">
      <c r="A27" s="513" t="s">
        <v>56</v>
      </c>
      <c r="B27" s="514" t="s">
        <v>11</v>
      </c>
      <c r="C27" s="515" t="s">
        <v>11</v>
      </c>
    </row>
    <row r="28" spans="1:3" x14ac:dyDescent="0.25">
      <c r="A28" s="513" t="s">
        <v>57</v>
      </c>
      <c r="B28" s="514" t="s">
        <v>11</v>
      </c>
      <c r="C28" s="515" t="s">
        <v>599</v>
      </c>
    </row>
    <row r="29" spans="1:3" x14ac:dyDescent="0.25">
      <c r="A29" s="513" t="s">
        <v>58</v>
      </c>
      <c r="B29" s="514" t="s">
        <v>1321</v>
      </c>
      <c r="C29" s="515" t="s">
        <v>11</v>
      </c>
    </row>
    <row r="30" spans="1:3" x14ac:dyDescent="0.25">
      <c r="A30" s="513" t="s">
        <v>59</v>
      </c>
      <c r="B30" s="514" t="s">
        <v>11</v>
      </c>
      <c r="C30" s="515" t="s">
        <v>8</v>
      </c>
    </row>
    <row r="31" spans="1:3" x14ac:dyDescent="0.25">
      <c r="A31" s="513" t="s">
        <v>60</v>
      </c>
      <c r="B31" s="514" t="s">
        <v>11</v>
      </c>
      <c r="C31" s="515" t="s">
        <v>11</v>
      </c>
    </row>
    <row r="32" spans="1:3" x14ac:dyDescent="0.25">
      <c r="A32" s="513" t="s">
        <v>61</v>
      </c>
      <c r="B32" s="514" t="s">
        <v>11</v>
      </c>
      <c r="C32" s="515" t="s">
        <v>11</v>
      </c>
    </row>
    <row r="33" spans="1:3" x14ac:dyDescent="0.25">
      <c r="A33" s="513" t="s">
        <v>62</v>
      </c>
      <c r="B33" s="514" t="s">
        <v>11</v>
      </c>
      <c r="C33" s="515" t="s">
        <v>11</v>
      </c>
    </row>
    <row r="34" spans="1:3" x14ac:dyDescent="0.25">
      <c r="A34" s="513" t="s">
        <v>63</v>
      </c>
      <c r="B34" s="514" t="s">
        <v>11</v>
      </c>
      <c r="C34" s="515" t="s">
        <v>11</v>
      </c>
    </row>
    <row r="35" spans="1:3" x14ac:dyDescent="0.25">
      <c r="A35" s="513" t="s">
        <v>65</v>
      </c>
      <c r="B35" s="514" t="s">
        <v>1322</v>
      </c>
      <c r="C35" s="515" t="s">
        <v>11</v>
      </c>
    </row>
    <row r="36" spans="1:3" x14ac:dyDescent="0.25">
      <c r="A36" s="513" t="s">
        <v>66</v>
      </c>
      <c r="B36" s="514" t="s">
        <v>8</v>
      </c>
      <c r="C36" s="515" t="s">
        <v>11</v>
      </c>
    </row>
    <row r="37" spans="1:3" x14ac:dyDescent="0.25">
      <c r="A37" s="513" t="s">
        <v>67</v>
      </c>
      <c r="B37" s="514" t="s">
        <v>11</v>
      </c>
      <c r="C37" s="515" t="s">
        <v>1265</v>
      </c>
    </row>
    <row r="38" spans="1:3" x14ac:dyDescent="0.25">
      <c r="A38" s="513" t="s">
        <v>69</v>
      </c>
      <c r="B38" s="514" t="s">
        <v>11</v>
      </c>
      <c r="C38" s="515" t="s">
        <v>1323</v>
      </c>
    </row>
    <row r="39" spans="1:3" x14ac:dyDescent="0.25">
      <c r="A39" s="513" t="s">
        <v>70</v>
      </c>
      <c r="B39" s="514" t="s">
        <v>11</v>
      </c>
      <c r="C39" s="515" t="s">
        <v>11</v>
      </c>
    </row>
    <row r="40" spans="1:3" x14ac:dyDescent="0.25">
      <c r="A40" s="513" t="s">
        <v>71</v>
      </c>
      <c r="B40" s="514" t="s">
        <v>11</v>
      </c>
      <c r="C40" s="515" t="s">
        <v>1266</v>
      </c>
    </row>
    <row r="41" spans="1:3" x14ac:dyDescent="0.25">
      <c r="A41" s="513" t="s">
        <v>72</v>
      </c>
      <c r="B41" s="514" t="s">
        <v>11</v>
      </c>
      <c r="C41" s="515" t="s">
        <v>11</v>
      </c>
    </row>
    <row r="42" spans="1:3" x14ac:dyDescent="0.25">
      <c r="A42" s="513" t="s">
        <v>74</v>
      </c>
      <c r="B42" s="514" t="s">
        <v>11</v>
      </c>
      <c r="C42" s="515" t="s">
        <v>1720</v>
      </c>
    </row>
    <row r="43" spans="1:3" x14ac:dyDescent="0.25">
      <c r="A43" s="513" t="s">
        <v>75</v>
      </c>
      <c r="B43" s="514" t="s">
        <v>11</v>
      </c>
      <c r="C43" s="515" t="s">
        <v>11</v>
      </c>
    </row>
    <row r="44" spans="1:3" x14ac:dyDescent="0.25">
      <c r="A44" s="513" t="s">
        <v>76</v>
      </c>
      <c r="B44" s="514" t="s">
        <v>11</v>
      </c>
      <c r="C44" s="515" t="s">
        <v>11</v>
      </c>
    </row>
    <row r="45" spans="1:3" x14ac:dyDescent="0.25">
      <c r="A45" s="513" t="s">
        <v>78</v>
      </c>
      <c r="B45" s="514" t="s">
        <v>11</v>
      </c>
      <c r="C45" s="515" t="s">
        <v>11</v>
      </c>
    </row>
    <row r="46" spans="1:3" x14ac:dyDescent="0.25">
      <c r="A46" s="513" t="s">
        <v>79</v>
      </c>
      <c r="B46" s="514" t="s">
        <v>11</v>
      </c>
      <c r="C46" s="515" t="s">
        <v>11</v>
      </c>
    </row>
    <row r="47" spans="1:3" ht="15.75" thickBot="1" x14ac:dyDescent="0.3">
      <c r="A47" s="513"/>
      <c r="B47" s="514"/>
      <c r="C47" s="515"/>
    </row>
    <row r="48" spans="1:3" ht="18.75" customHeight="1" x14ac:dyDescent="0.25">
      <c r="A48" s="1088" t="s">
        <v>976</v>
      </c>
      <c r="B48" s="1089"/>
      <c r="C48" s="1090"/>
    </row>
    <row r="49" spans="1:3" x14ac:dyDescent="0.25">
      <c r="A49" s="283" t="s">
        <v>1</v>
      </c>
      <c r="B49" s="967" t="s">
        <v>977</v>
      </c>
      <c r="C49" s="968" t="s">
        <v>978</v>
      </c>
    </row>
    <row r="50" spans="1:3" x14ac:dyDescent="0.25">
      <c r="A50" s="513" t="s">
        <v>80</v>
      </c>
      <c r="B50" s="514" t="s">
        <v>11</v>
      </c>
      <c r="C50" s="515" t="s">
        <v>11</v>
      </c>
    </row>
    <row r="51" spans="1:3" x14ac:dyDescent="0.25">
      <c r="A51" s="513" t="s">
        <v>81</v>
      </c>
      <c r="B51" s="514" t="s">
        <v>11</v>
      </c>
      <c r="C51" s="515" t="s">
        <v>1391</v>
      </c>
    </row>
    <row r="52" spans="1:3" x14ac:dyDescent="0.25">
      <c r="A52" s="513" t="s">
        <v>83</v>
      </c>
      <c r="B52" s="514" t="s">
        <v>1270</v>
      </c>
      <c r="C52" s="515" t="s">
        <v>11</v>
      </c>
    </row>
    <row r="53" spans="1:3" x14ac:dyDescent="0.25">
      <c r="A53" s="513" t="s">
        <v>85</v>
      </c>
      <c r="B53" s="514" t="s">
        <v>11</v>
      </c>
      <c r="C53" s="515" t="s">
        <v>11</v>
      </c>
    </row>
    <row r="54" spans="1:3" x14ac:dyDescent="0.25">
      <c r="A54" s="513" t="s">
        <v>87</v>
      </c>
      <c r="B54" s="514" t="s">
        <v>8</v>
      </c>
      <c r="C54" s="515" t="s">
        <v>11</v>
      </c>
    </row>
    <row r="55" spans="1:3" x14ac:dyDescent="0.25">
      <c r="A55" s="513" t="s">
        <v>88</v>
      </c>
      <c r="B55" s="514" t="s">
        <v>8</v>
      </c>
      <c r="C55" s="515" t="s">
        <v>11</v>
      </c>
    </row>
    <row r="56" spans="1:3" x14ac:dyDescent="0.25">
      <c r="A56" s="513" t="s">
        <v>89</v>
      </c>
      <c r="B56" s="514" t="s">
        <v>11</v>
      </c>
      <c r="C56" s="515" t="s">
        <v>11</v>
      </c>
    </row>
    <row r="57" spans="1:3" ht="17.25" customHeight="1" x14ac:dyDescent="0.25">
      <c r="A57" s="516" t="s">
        <v>601</v>
      </c>
      <c r="B57" s="517">
        <f>COUNTIF(B3:B56, "yes*")</f>
        <v>40</v>
      </c>
      <c r="C57" s="518">
        <f>COUNTIF(C3:C56, "yes*")</f>
        <v>49</v>
      </c>
    </row>
    <row r="58" spans="1:3" x14ac:dyDescent="0.25">
      <c r="A58" s="1101" t="s">
        <v>143</v>
      </c>
      <c r="B58" s="1102"/>
      <c r="C58" s="1102"/>
    </row>
    <row r="61" spans="1:3" x14ac:dyDescent="0.25">
      <c r="A61" s="146"/>
      <c r="B61" s="125"/>
      <c r="C61" s="125"/>
    </row>
  </sheetData>
  <customSheetViews>
    <customSheetView guid="{CDACE462-E102-46FB-B7AD-F64470052348}">
      <selection sqref="A1:C1"/>
      <pageMargins left="0.7" right="0.7" top="0.75" bottom="0.75" header="0.3" footer="0.3"/>
      <pageSetup orientation="portrait" r:id="rId1"/>
    </customSheetView>
    <customSheetView guid="{637755B1-4BDF-461E-9042-7506CE7F45C7}">
      <selection sqref="A1:C1"/>
      <pageMargins left="0.7" right="0.7" top="0.75" bottom="0.75" header="0.3" footer="0.3"/>
      <pageSetup orientation="portrait" r:id="rId2"/>
    </customSheetView>
  </customSheetViews>
  <mergeCells count="3">
    <mergeCell ref="A1:C1"/>
    <mergeCell ref="A48:C48"/>
    <mergeCell ref="A58:C58"/>
  </mergeCells>
  <pageMargins left="0.7" right="0.7" top="0.75" bottom="0.75" header="0.3" footer="0.3"/>
  <pageSetup scale="99" orientation="portrait" r:id="rId3"/>
  <rowBreaks count="1" manualBreakCount="1">
    <brk id="47" max="2"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9"/>
  <sheetViews>
    <sheetView zoomScaleNormal="100" workbookViewId="0">
      <selection sqref="A1:C1"/>
    </sheetView>
  </sheetViews>
  <sheetFormatPr defaultRowHeight="15" x14ac:dyDescent="0.25"/>
  <cols>
    <col min="1" max="1" width="14.42578125" style="79" customWidth="1"/>
    <col min="2" max="2" width="31.5703125" style="79" customWidth="1"/>
    <col min="3" max="3" width="43.5703125" style="828" customWidth="1"/>
    <col min="4" max="16384" width="9.140625" style="79"/>
  </cols>
  <sheetData>
    <row r="1" spans="1:3" ht="18.95" customHeight="1" x14ac:dyDescent="0.25">
      <c r="A1" s="1106" t="s">
        <v>979</v>
      </c>
      <c r="B1" s="1107"/>
      <c r="C1" s="1108"/>
    </row>
    <row r="2" spans="1:3" x14ac:dyDescent="0.25">
      <c r="A2" s="451" t="s">
        <v>1</v>
      </c>
      <c r="B2" s="1109" t="s">
        <v>269</v>
      </c>
      <c r="C2" s="1110"/>
    </row>
    <row r="3" spans="1:3" x14ac:dyDescent="0.25">
      <c r="A3" s="452" t="s">
        <v>7</v>
      </c>
      <c r="B3" s="831"/>
      <c r="C3" s="832" t="s">
        <v>294</v>
      </c>
    </row>
    <row r="4" spans="1:3" x14ac:dyDescent="0.25">
      <c r="A4" s="452" t="s">
        <v>10</v>
      </c>
      <c r="B4" s="831"/>
      <c r="C4" s="832" t="s">
        <v>282</v>
      </c>
    </row>
    <row r="5" spans="1:3" x14ac:dyDescent="0.25">
      <c r="A5" s="452" t="s">
        <v>14</v>
      </c>
      <c r="B5" s="831"/>
      <c r="C5" s="832" t="s">
        <v>282</v>
      </c>
    </row>
    <row r="6" spans="1:3" x14ac:dyDescent="0.25">
      <c r="A6" s="452" t="s">
        <v>17</v>
      </c>
      <c r="B6" s="831"/>
      <c r="C6" s="832" t="s">
        <v>294</v>
      </c>
    </row>
    <row r="7" spans="1:3" x14ac:dyDescent="0.25">
      <c r="A7" s="452" t="s">
        <v>135</v>
      </c>
      <c r="B7" s="831"/>
      <c r="C7" s="832" t="s">
        <v>718</v>
      </c>
    </row>
    <row r="8" spans="1:3" x14ac:dyDescent="0.25">
      <c r="A8" s="452" t="s">
        <v>136</v>
      </c>
      <c r="B8" s="831"/>
      <c r="C8" s="832" t="s">
        <v>282</v>
      </c>
    </row>
    <row r="9" spans="1:3" x14ac:dyDescent="0.25">
      <c r="A9" s="452" t="s">
        <v>25</v>
      </c>
      <c r="B9" s="831"/>
      <c r="C9" s="832" t="s">
        <v>282</v>
      </c>
    </row>
    <row r="10" spans="1:3" x14ac:dyDescent="0.25">
      <c r="A10" s="452" t="s">
        <v>27</v>
      </c>
      <c r="B10" s="831"/>
      <c r="C10" s="832" t="s">
        <v>1324</v>
      </c>
    </row>
    <row r="11" spans="1:3" x14ac:dyDescent="0.25">
      <c r="A11" s="452" t="s">
        <v>139</v>
      </c>
      <c r="B11" s="831"/>
      <c r="C11" s="832" t="s">
        <v>718</v>
      </c>
    </row>
    <row r="12" spans="1:3" x14ac:dyDescent="0.25">
      <c r="A12" s="452" t="s">
        <v>31</v>
      </c>
      <c r="B12" s="831"/>
      <c r="C12" s="832" t="s">
        <v>1325</v>
      </c>
    </row>
    <row r="13" spans="1:3" x14ac:dyDescent="0.25">
      <c r="A13" s="452" t="s">
        <v>33</v>
      </c>
      <c r="B13" s="831"/>
      <c r="C13" s="832" t="s">
        <v>282</v>
      </c>
    </row>
    <row r="14" spans="1:3" x14ac:dyDescent="0.25">
      <c r="A14" s="452" t="s">
        <v>34</v>
      </c>
      <c r="B14" s="831"/>
      <c r="C14" s="832" t="s">
        <v>718</v>
      </c>
    </row>
    <row r="15" spans="1:3" x14ac:dyDescent="0.25">
      <c r="A15" s="452" t="s">
        <v>35</v>
      </c>
      <c r="B15" s="831"/>
      <c r="C15" s="832" t="s">
        <v>294</v>
      </c>
    </row>
    <row r="16" spans="1:3" x14ac:dyDescent="0.25">
      <c r="A16" s="452" t="s">
        <v>37</v>
      </c>
      <c r="B16" s="831"/>
      <c r="C16" s="832" t="s">
        <v>718</v>
      </c>
    </row>
    <row r="17" spans="1:3" x14ac:dyDescent="0.25">
      <c r="A17" s="452" t="s">
        <v>40</v>
      </c>
      <c r="B17" s="831"/>
      <c r="C17" s="832" t="s">
        <v>1861</v>
      </c>
    </row>
    <row r="18" spans="1:3" x14ac:dyDescent="0.25">
      <c r="A18" s="452" t="s">
        <v>41</v>
      </c>
      <c r="B18" s="831"/>
      <c r="C18" s="832" t="s">
        <v>282</v>
      </c>
    </row>
    <row r="19" spans="1:3" x14ac:dyDescent="0.25">
      <c r="A19" s="452" t="s">
        <v>42</v>
      </c>
      <c r="B19" s="831"/>
      <c r="C19" s="832" t="s">
        <v>294</v>
      </c>
    </row>
    <row r="20" spans="1:3" x14ac:dyDescent="0.25">
      <c r="A20" s="452" t="s">
        <v>44</v>
      </c>
      <c r="B20" s="831"/>
      <c r="C20" s="832" t="s">
        <v>282</v>
      </c>
    </row>
    <row r="21" spans="1:3" x14ac:dyDescent="0.25">
      <c r="A21" s="452" t="s">
        <v>46</v>
      </c>
      <c r="B21" s="831"/>
      <c r="C21" s="832" t="s">
        <v>980</v>
      </c>
    </row>
    <row r="22" spans="1:3" x14ac:dyDescent="0.25">
      <c r="A22" s="452" t="s">
        <v>47</v>
      </c>
      <c r="B22" s="831"/>
      <c r="C22" s="832" t="s">
        <v>718</v>
      </c>
    </row>
    <row r="23" spans="1:3" x14ac:dyDescent="0.25">
      <c r="A23" s="452" t="s">
        <v>48</v>
      </c>
      <c r="B23" s="831"/>
      <c r="C23" s="832" t="s">
        <v>718</v>
      </c>
    </row>
    <row r="24" spans="1:3" x14ac:dyDescent="0.25">
      <c r="A24" s="452" t="s">
        <v>51</v>
      </c>
      <c r="B24" s="831"/>
      <c r="C24" s="832" t="s">
        <v>282</v>
      </c>
    </row>
    <row r="25" spans="1:3" x14ac:dyDescent="0.25">
      <c r="A25" s="452" t="s">
        <v>52</v>
      </c>
      <c r="B25" s="831"/>
      <c r="C25" s="832" t="s">
        <v>294</v>
      </c>
    </row>
    <row r="26" spans="1:3" x14ac:dyDescent="0.25">
      <c r="A26" s="452" t="s">
        <v>55</v>
      </c>
      <c r="B26" s="831"/>
      <c r="C26" s="832" t="s">
        <v>294</v>
      </c>
    </row>
    <row r="27" spans="1:3" x14ac:dyDescent="0.25">
      <c r="A27" s="452" t="s">
        <v>56</v>
      </c>
      <c r="B27" s="831"/>
      <c r="C27" s="832" t="s">
        <v>282</v>
      </c>
    </row>
    <row r="28" spans="1:3" x14ac:dyDescent="0.25">
      <c r="A28" s="452" t="s">
        <v>57</v>
      </c>
      <c r="B28" s="831"/>
      <c r="C28" s="832" t="s">
        <v>282</v>
      </c>
    </row>
    <row r="29" spans="1:3" x14ac:dyDescent="0.25">
      <c r="A29" s="452" t="s">
        <v>58</v>
      </c>
      <c r="B29" s="831"/>
      <c r="C29" s="832" t="s">
        <v>294</v>
      </c>
    </row>
    <row r="30" spans="1:3" x14ac:dyDescent="0.25">
      <c r="A30" s="452" t="s">
        <v>59</v>
      </c>
      <c r="B30" s="831"/>
      <c r="C30" s="832" t="s">
        <v>294</v>
      </c>
    </row>
    <row r="31" spans="1:3" x14ac:dyDescent="0.25">
      <c r="A31" s="452" t="s">
        <v>60</v>
      </c>
      <c r="B31" s="831"/>
      <c r="C31" s="832" t="s">
        <v>718</v>
      </c>
    </row>
    <row r="32" spans="1:3" x14ac:dyDescent="0.25">
      <c r="A32" s="452" t="s">
        <v>61</v>
      </c>
      <c r="B32" s="831"/>
      <c r="C32" s="832" t="s">
        <v>294</v>
      </c>
    </row>
    <row r="33" spans="1:7" x14ac:dyDescent="0.25">
      <c r="A33" s="452" t="s">
        <v>62</v>
      </c>
      <c r="B33" s="831"/>
      <c r="C33" s="832" t="s">
        <v>1326</v>
      </c>
    </row>
    <row r="34" spans="1:7" x14ac:dyDescent="0.25">
      <c r="A34" s="452" t="s">
        <v>63</v>
      </c>
      <c r="B34" s="831"/>
      <c r="C34" s="832" t="s">
        <v>294</v>
      </c>
    </row>
    <row r="35" spans="1:7" x14ac:dyDescent="0.25">
      <c r="A35" s="452" t="s">
        <v>65</v>
      </c>
      <c r="B35" s="831"/>
      <c r="C35" s="832" t="s">
        <v>718</v>
      </c>
    </row>
    <row r="36" spans="1:7" x14ac:dyDescent="0.25">
      <c r="A36" s="452" t="s">
        <v>66</v>
      </c>
      <c r="B36" s="831"/>
      <c r="C36" s="832" t="s">
        <v>294</v>
      </c>
    </row>
    <row r="37" spans="1:7" x14ac:dyDescent="0.25">
      <c r="A37" s="452" t="s">
        <v>67</v>
      </c>
      <c r="B37" s="831"/>
      <c r="C37" s="832" t="s">
        <v>294</v>
      </c>
    </row>
    <row r="38" spans="1:7" x14ac:dyDescent="0.25">
      <c r="A38" s="452" t="s">
        <v>69</v>
      </c>
      <c r="B38" s="831"/>
      <c r="C38" s="832" t="s">
        <v>282</v>
      </c>
    </row>
    <row r="39" spans="1:7" x14ac:dyDescent="0.25">
      <c r="A39" s="452" t="s">
        <v>70</v>
      </c>
      <c r="B39" s="831"/>
      <c r="C39" s="832" t="s">
        <v>282</v>
      </c>
    </row>
    <row r="40" spans="1:7" x14ac:dyDescent="0.25">
      <c r="A40" s="452" t="s">
        <v>71</v>
      </c>
      <c r="B40" s="831"/>
      <c r="C40" s="832" t="s">
        <v>294</v>
      </c>
    </row>
    <row r="41" spans="1:7" x14ac:dyDescent="0.25">
      <c r="A41" s="452" t="s">
        <v>72</v>
      </c>
      <c r="B41" s="831"/>
      <c r="C41" s="832" t="s">
        <v>1185</v>
      </c>
    </row>
    <row r="42" spans="1:7" ht="16.5" x14ac:dyDescent="0.25">
      <c r="A42" s="452" t="s">
        <v>74</v>
      </c>
      <c r="B42" s="831"/>
      <c r="C42" s="832" t="s">
        <v>294</v>
      </c>
      <c r="E42" s="1103"/>
      <c r="F42" s="1103"/>
      <c r="G42" s="1103"/>
    </row>
    <row r="43" spans="1:7" x14ac:dyDescent="0.25">
      <c r="A43" s="452" t="s">
        <v>75</v>
      </c>
      <c r="B43" s="831"/>
      <c r="C43" s="832" t="s">
        <v>294</v>
      </c>
      <c r="E43" s="1018"/>
      <c r="F43" s="29"/>
      <c r="G43" s="29"/>
    </row>
    <row r="44" spans="1:7" x14ac:dyDescent="0.25">
      <c r="A44" s="452" t="s">
        <v>76</v>
      </c>
      <c r="B44" s="831"/>
      <c r="C44" s="832" t="s">
        <v>294</v>
      </c>
      <c r="E44" s="1023"/>
      <c r="F44" s="514"/>
      <c r="G44" s="514"/>
    </row>
    <row r="45" spans="1:7" x14ac:dyDescent="0.25">
      <c r="A45" s="452" t="s">
        <v>78</v>
      </c>
      <c r="B45" s="831"/>
      <c r="C45" s="832" t="s">
        <v>1186</v>
      </c>
      <c r="E45" s="1023"/>
      <c r="F45" s="514"/>
      <c r="G45" s="514"/>
    </row>
    <row r="46" spans="1:7" x14ac:dyDescent="0.25">
      <c r="A46" s="452" t="s">
        <v>79</v>
      </c>
      <c r="B46" s="831"/>
      <c r="C46" s="832" t="s">
        <v>718</v>
      </c>
      <c r="E46" s="1023"/>
      <c r="F46" s="514"/>
      <c r="G46" s="514"/>
    </row>
    <row r="47" spans="1:7" ht="15.75" thickBot="1" x14ac:dyDescent="0.3">
      <c r="A47" s="452"/>
      <c r="B47" s="831"/>
      <c r="C47" s="832"/>
      <c r="E47" s="1023"/>
      <c r="F47" s="514"/>
      <c r="G47" s="514"/>
    </row>
    <row r="48" spans="1:7" ht="18.95" customHeight="1" x14ac:dyDescent="0.25">
      <c r="A48" s="1106" t="s">
        <v>979</v>
      </c>
      <c r="B48" s="1107"/>
      <c r="C48" s="1108"/>
      <c r="E48" s="1023"/>
      <c r="F48" s="514"/>
      <c r="G48" s="514"/>
    </row>
    <row r="49" spans="1:7" x14ac:dyDescent="0.25">
      <c r="A49" s="451" t="s">
        <v>1</v>
      </c>
      <c r="B49" s="1109" t="s">
        <v>269</v>
      </c>
      <c r="C49" s="1110"/>
      <c r="E49" s="1023"/>
      <c r="F49" s="514"/>
      <c r="G49" s="514"/>
    </row>
    <row r="50" spans="1:7" x14ac:dyDescent="0.25">
      <c r="A50" s="452" t="s">
        <v>80</v>
      </c>
      <c r="B50" s="831"/>
      <c r="C50" s="832" t="s">
        <v>294</v>
      </c>
      <c r="E50" s="1023"/>
      <c r="F50" s="514"/>
      <c r="G50" s="514"/>
    </row>
    <row r="51" spans="1:7" x14ac:dyDescent="0.25">
      <c r="A51" s="452" t="s">
        <v>81</v>
      </c>
      <c r="B51" s="831"/>
      <c r="C51" s="832" t="s">
        <v>294</v>
      </c>
      <c r="E51" s="1023"/>
      <c r="F51" s="514"/>
      <c r="G51" s="514"/>
    </row>
    <row r="52" spans="1:7" x14ac:dyDescent="0.25">
      <c r="A52" s="452" t="s">
        <v>83</v>
      </c>
      <c r="B52" s="831"/>
      <c r="C52" s="832" t="s">
        <v>282</v>
      </c>
      <c r="E52" s="1024"/>
      <c r="F52" s="1025"/>
      <c r="G52" s="1025"/>
    </row>
    <row r="53" spans="1:7" x14ac:dyDescent="0.25">
      <c r="A53" s="452" t="s">
        <v>85</v>
      </c>
      <c r="B53" s="831"/>
      <c r="C53" s="832" t="s">
        <v>294</v>
      </c>
      <c r="E53" s="1104"/>
      <c r="F53" s="1105"/>
      <c r="G53" s="1105"/>
    </row>
    <row r="54" spans="1:7" x14ac:dyDescent="0.25">
      <c r="A54" s="452" t="s">
        <v>87</v>
      </c>
      <c r="B54" s="831"/>
      <c r="C54" s="832" t="s">
        <v>294</v>
      </c>
    </row>
    <row r="55" spans="1:7" x14ac:dyDescent="0.25">
      <c r="A55" s="452" t="s">
        <v>88</v>
      </c>
      <c r="B55" s="831"/>
      <c r="C55" s="833" t="s">
        <v>1327</v>
      </c>
    </row>
    <row r="56" spans="1:7" x14ac:dyDescent="0.25">
      <c r="A56" s="452" t="s">
        <v>89</v>
      </c>
      <c r="B56" s="831"/>
      <c r="C56" s="832" t="s">
        <v>294</v>
      </c>
    </row>
    <row r="57" spans="1:7" ht="15" customHeight="1" x14ac:dyDescent="0.25">
      <c r="A57" s="1101" t="s">
        <v>346</v>
      </c>
      <c r="B57" s="1101"/>
      <c r="C57" s="1101"/>
    </row>
    <row r="59" spans="1:7" x14ac:dyDescent="0.25">
      <c r="A59" s="146"/>
      <c r="B59" s="146"/>
      <c r="C59" s="827"/>
    </row>
  </sheetData>
  <customSheetViews>
    <customSheetView guid="{CDACE462-E102-46FB-B7AD-F64470052348}" showPageBreaks="1" printArea="1">
      <selection sqref="A1:C1"/>
      <pageMargins left="0.7" right="0.7" top="0.75" bottom="0.75" header="0.3" footer="0.3"/>
      <pageSetup orientation="portrait" r:id="rId1"/>
    </customSheetView>
    <customSheetView guid="{637755B1-4BDF-461E-9042-7506CE7F45C7}" showPageBreaks="1" printArea="1">
      <selection activeCell="E10" sqref="E10"/>
      <pageMargins left="0.7" right="0.7" top="0.75" bottom="0.75" header="0.3" footer="0.3"/>
      <pageSetup orientation="portrait" r:id="rId2"/>
    </customSheetView>
  </customSheetViews>
  <mergeCells count="7">
    <mergeCell ref="E42:G42"/>
    <mergeCell ref="E53:G53"/>
    <mergeCell ref="A1:C1"/>
    <mergeCell ref="A48:C48"/>
    <mergeCell ref="A57:C57"/>
    <mergeCell ref="B2:C2"/>
    <mergeCell ref="B49:C49"/>
  </mergeCells>
  <pageMargins left="0.7" right="0.7" top="0.75" bottom="0.75" header="0.3" footer="0.3"/>
  <pageSetup scale="99" orientation="portrait" r:id="rId3"/>
  <rowBreaks count="1" manualBreakCount="1">
    <brk id="47" max="2"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5"/>
  <sheetViews>
    <sheetView zoomScaleNormal="100" workbookViewId="0">
      <selection sqref="A1:F1"/>
    </sheetView>
  </sheetViews>
  <sheetFormatPr defaultRowHeight="15" x14ac:dyDescent="0.25"/>
  <cols>
    <col min="1" max="1" width="15.28515625" style="60" customWidth="1"/>
    <col min="2" max="5" width="14.85546875" style="61" customWidth="1"/>
    <col min="6" max="6" width="14.5703125" style="61" customWidth="1"/>
    <col min="7" max="16384" width="9.140625" style="245"/>
  </cols>
  <sheetData>
    <row r="1" spans="1:6" ht="37.5" customHeight="1" x14ac:dyDescent="0.25">
      <c r="A1" s="1098" t="s">
        <v>207</v>
      </c>
      <c r="B1" s="1099"/>
      <c r="C1" s="1099"/>
      <c r="D1" s="1099"/>
      <c r="E1" s="1099"/>
      <c r="F1" s="1100"/>
    </row>
    <row r="2" spans="1:6" ht="33.75" customHeight="1" x14ac:dyDescent="0.25">
      <c r="A2" s="36" t="s">
        <v>1</v>
      </c>
      <c r="B2" s="424" t="s">
        <v>208</v>
      </c>
      <c r="C2" s="424" t="s">
        <v>209</v>
      </c>
      <c r="D2" s="424" t="s">
        <v>210</v>
      </c>
      <c r="E2" s="424" t="s">
        <v>211</v>
      </c>
      <c r="F2" s="18" t="s">
        <v>212</v>
      </c>
    </row>
    <row r="3" spans="1:6" x14ac:dyDescent="0.25">
      <c r="A3" s="56" t="s">
        <v>7</v>
      </c>
      <c r="B3" s="57" t="s">
        <v>213</v>
      </c>
      <c r="C3" s="57" t="s">
        <v>213</v>
      </c>
      <c r="D3" s="57" t="s">
        <v>213</v>
      </c>
      <c r="E3" s="57" t="s">
        <v>213</v>
      </c>
      <c r="F3" s="58" t="s">
        <v>213</v>
      </c>
    </row>
    <row r="4" spans="1:6" x14ac:dyDescent="0.25">
      <c r="A4" s="56" t="s">
        <v>10</v>
      </c>
      <c r="B4" s="57" t="s">
        <v>213</v>
      </c>
      <c r="C4" s="57" t="s">
        <v>213</v>
      </c>
      <c r="D4" s="57" t="s">
        <v>213</v>
      </c>
      <c r="E4" s="57" t="s">
        <v>213</v>
      </c>
      <c r="F4" s="59" t="s">
        <v>213</v>
      </c>
    </row>
    <row r="5" spans="1:6" x14ac:dyDescent="0.25">
      <c r="A5" s="56" t="s">
        <v>14</v>
      </c>
      <c r="B5" s="57" t="s">
        <v>213</v>
      </c>
      <c r="C5" s="57" t="s">
        <v>213</v>
      </c>
      <c r="D5" s="57" t="s">
        <v>213</v>
      </c>
      <c r="E5" s="57" t="s">
        <v>213</v>
      </c>
      <c r="F5" s="59" t="s">
        <v>213</v>
      </c>
    </row>
    <row r="6" spans="1:6" x14ac:dyDescent="0.25">
      <c r="A6" s="56" t="s">
        <v>17</v>
      </c>
      <c r="B6" s="57" t="s">
        <v>213</v>
      </c>
      <c r="C6" s="57" t="s">
        <v>213</v>
      </c>
      <c r="D6" s="57" t="s">
        <v>213</v>
      </c>
      <c r="E6" s="57" t="s">
        <v>213</v>
      </c>
      <c r="F6" s="21" t="s">
        <v>214</v>
      </c>
    </row>
    <row r="7" spans="1:6" x14ac:dyDescent="0.25">
      <c r="A7" s="56" t="s">
        <v>135</v>
      </c>
      <c r="B7" s="57" t="s">
        <v>213</v>
      </c>
      <c r="C7" s="57" t="s">
        <v>213</v>
      </c>
      <c r="D7" s="57" t="s">
        <v>213</v>
      </c>
      <c r="E7" s="57" t="s">
        <v>213</v>
      </c>
      <c r="F7" s="21" t="s">
        <v>215</v>
      </c>
    </row>
    <row r="8" spans="1:6" x14ac:dyDescent="0.25">
      <c r="A8" s="56" t="s">
        <v>136</v>
      </c>
      <c r="B8" s="57" t="s">
        <v>213</v>
      </c>
      <c r="C8" s="57" t="s">
        <v>213</v>
      </c>
      <c r="D8" s="57" t="s">
        <v>213</v>
      </c>
      <c r="E8" s="57" t="s">
        <v>213</v>
      </c>
      <c r="F8" s="21" t="s">
        <v>216</v>
      </c>
    </row>
    <row r="9" spans="1:6" x14ac:dyDescent="0.25">
      <c r="A9" s="56" t="s">
        <v>25</v>
      </c>
      <c r="B9" s="57" t="s">
        <v>213</v>
      </c>
      <c r="C9" s="57" t="s">
        <v>213</v>
      </c>
      <c r="D9" s="57" t="s">
        <v>213</v>
      </c>
      <c r="E9" s="57" t="s">
        <v>213</v>
      </c>
      <c r="F9" s="59" t="s">
        <v>213</v>
      </c>
    </row>
    <row r="10" spans="1:6" x14ac:dyDescent="0.25">
      <c r="A10" s="56" t="s">
        <v>27</v>
      </c>
      <c r="B10" s="57" t="s">
        <v>213</v>
      </c>
      <c r="C10" s="57" t="s">
        <v>213</v>
      </c>
      <c r="D10" s="57" t="s">
        <v>213</v>
      </c>
      <c r="E10" s="57" t="s">
        <v>213</v>
      </c>
      <c r="F10" s="59" t="s">
        <v>213</v>
      </c>
    </row>
    <row r="11" spans="1:6" x14ac:dyDescent="0.25">
      <c r="A11" s="56" t="s">
        <v>29</v>
      </c>
      <c r="B11" s="57" t="s">
        <v>213</v>
      </c>
      <c r="C11" s="57" t="s">
        <v>213</v>
      </c>
      <c r="D11" s="57" t="s">
        <v>213</v>
      </c>
      <c r="E11" s="57" t="s">
        <v>213</v>
      </c>
      <c r="F11" s="59" t="s">
        <v>213</v>
      </c>
    </row>
    <row r="12" spans="1:6" x14ac:dyDescent="0.25">
      <c r="A12" s="56" t="s">
        <v>31</v>
      </c>
      <c r="B12" s="57" t="s">
        <v>213</v>
      </c>
      <c r="C12" s="57" t="s">
        <v>217</v>
      </c>
      <c r="D12" s="57" t="s">
        <v>213</v>
      </c>
      <c r="E12" s="57" t="s">
        <v>213</v>
      </c>
      <c r="F12" s="59" t="s">
        <v>213</v>
      </c>
    </row>
    <row r="13" spans="1:6" x14ac:dyDescent="0.25">
      <c r="A13" s="56" t="s">
        <v>33</v>
      </c>
      <c r="B13" s="57" t="s">
        <v>213</v>
      </c>
      <c r="C13" s="57" t="s">
        <v>213</v>
      </c>
      <c r="D13" s="57" t="s">
        <v>213</v>
      </c>
      <c r="E13" s="57" t="s">
        <v>213</v>
      </c>
      <c r="F13" s="59" t="s">
        <v>213</v>
      </c>
    </row>
    <row r="14" spans="1:6" x14ac:dyDescent="0.25">
      <c r="A14" s="56" t="s">
        <v>218</v>
      </c>
      <c r="B14" s="57" t="s">
        <v>213</v>
      </c>
      <c r="C14" s="57" t="s">
        <v>213</v>
      </c>
      <c r="D14" s="57" t="s">
        <v>213</v>
      </c>
      <c r="E14" s="57" t="s">
        <v>213</v>
      </c>
      <c r="F14" s="59" t="s">
        <v>213</v>
      </c>
    </row>
    <row r="15" spans="1:6" x14ac:dyDescent="0.25">
      <c r="A15" s="56" t="s">
        <v>35</v>
      </c>
      <c r="B15" s="57" t="s">
        <v>213</v>
      </c>
      <c r="C15" s="57" t="s">
        <v>213</v>
      </c>
      <c r="D15" s="57" t="s">
        <v>213</v>
      </c>
      <c r="E15" s="57" t="s">
        <v>213</v>
      </c>
      <c r="F15" s="59" t="s">
        <v>213</v>
      </c>
    </row>
    <row r="16" spans="1:6" x14ac:dyDescent="0.25">
      <c r="A16" s="56" t="s">
        <v>37</v>
      </c>
      <c r="B16" s="57" t="s">
        <v>213</v>
      </c>
      <c r="C16" s="57" t="s">
        <v>213</v>
      </c>
      <c r="D16" s="57" t="s">
        <v>213</v>
      </c>
      <c r="E16" s="57" t="s">
        <v>213</v>
      </c>
      <c r="F16" s="21" t="s">
        <v>216</v>
      </c>
    </row>
    <row r="17" spans="1:6" x14ac:dyDescent="0.25">
      <c r="A17" s="56" t="s">
        <v>40</v>
      </c>
      <c r="B17" s="57" t="s">
        <v>213</v>
      </c>
      <c r="C17" s="57" t="s">
        <v>213</v>
      </c>
      <c r="D17" s="57" t="s">
        <v>213</v>
      </c>
      <c r="E17" s="57" t="s">
        <v>213</v>
      </c>
      <c r="F17" s="21" t="s">
        <v>214</v>
      </c>
    </row>
    <row r="18" spans="1:6" x14ac:dyDescent="0.25">
      <c r="A18" s="56" t="s">
        <v>41</v>
      </c>
      <c r="B18" s="57" t="s">
        <v>213</v>
      </c>
      <c r="C18" s="57" t="s">
        <v>213</v>
      </c>
      <c r="D18" s="57" t="s">
        <v>213</v>
      </c>
      <c r="E18" s="57" t="s">
        <v>213</v>
      </c>
      <c r="F18" s="59" t="s">
        <v>213</v>
      </c>
    </row>
    <row r="19" spans="1:6" x14ac:dyDescent="0.25">
      <c r="A19" s="56" t="s">
        <v>42</v>
      </c>
      <c r="B19" s="57" t="s">
        <v>213</v>
      </c>
      <c r="C19" s="57" t="s">
        <v>213</v>
      </c>
      <c r="D19" s="57" t="s">
        <v>213</v>
      </c>
      <c r="E19" s="57" t="s">
        <v>213</v>
      </c>
      <c r="F19" s="59" t="s">
        <v>213</v>
      </c>
    </row>
    <row r="20" spans="1:6" x14ac:dyDescent="0.25">
      <c r="A20" s="56" t="s">
        <v>44</v>
      </c>
      <c r="B20" s="57" t="s">
        <v>213</v>
      </c>
      <c r="C20" s="57" t="s">
        <v>213</v>
      </c>
      <c r="D20" s="57" t="s">
        <v>213</v>
      </c>
      <c r="E20" s="57" t="s">
        <v>213</v>
      </c>
      <c r="F20" s="59" t="s">
        <v>213</v>
      </c>
    </row>
    <row r="21" spans="1:6" x14ac:dyDescent="0.25">
      <c r="A21" s="56" t="s">
        <v>46</v>
      </c>
      <c r="B21" s="57" t="s">
        <v>213</v>
      </c>
      <c r="C21" s="57" t="s">
        <v>213</v>
      </c>
      <c r="D21" s="57" t="s">
        <v>213</v>
      </c>
      <c r="E21" s="57" t="s">
        <v>213</v>
      </c>
      <c r="F21" s="59" t="s">
        <v>213</v>
      </c>
    </row>
    <row r="22" spans="1:6" x14ac:dyDescent="0.25">
      <c r="A22" s="56" t="s">
        <v>47</v>
      </c>
      <c r="B22" s="57" t="s">
        <v>213</v>
      </c>
      <c r="C22" s="57" t="s">
        <v>213</v>
      </c>
      <c r="D22" s="57" t="s">
        <v>213</v>
      </c>
      <c r="E22" s="57" t="s">
        <v>213</v>
      </c>
      <c r="F22" s="21" t="s">
        <v>214</v>
      </c>
    </row>
    <row r="23" spans="1:6" x14ac:dyDescent="0.25">
      <c r="A23" s="56" t="s">
        <v>48</v>
      </c>
      <c r="B23" s="57" t="s">
        <v>213</v>
      </c>
      <c r="C23" s="57" t="s">
        <v>213</v>
      </c>
      <c r="D23" s="57" t="s">
        <v>213</v>
      </c>
      <c r="E23" s="57" t="s">
        <v>213</v>
      </c>
      <c r="F23" s="21" t="s">
        <v>216</v>
      </c>
    </row>
    <row r="24" spans="1:6" x14ac:dyDescent="0.25">
      <c r="A24" s="56" t="s">
        <v>51</v>
      </c>
      <c r="B24" s="57" t="s">
        <v>213</v>
      </c>
      <c r="C24" s="57" t="s">
        <v>213</v>
      </c>
      <c r="D24" s="57" t="s">
        <v>213</v>
      </c>
      <c r="E24" s="57" t="s">
        <v>213</v>
      </c>
      <c r="F24" s="59" t="s">
        <v>213</v>
      </c>
    </row>
    <row r="25" spans="1:6" x14ac:dyDescent="0.25">
      <c r="A25" s="56" t="s">
        <v>52</v>
      </c>
      <c r="B25" s="57" t="s">
        <v>213</v>
      </c>
      <c r="C25" s="57" t="s">
        <v>213</v>
      </c>
      <c r="D25" s="57" t="s">
        <v>213</v>
      </c>
      <c r="E25" s="57" t="s">
        <v>213</v>
      </c>
      <c r="F25" s="59" t="s">
        <v>213</v>
      </c>
    </row>
    <row r="26" spans="1:6" x14ac:dyDescent="0.25">
      <c r="A26" s="56" t="s">
        <v>55</v>
      </c>
      <c r="B26" s="57" t="s">
        <v>213</v>
      </c>
      <c r="C26" s="57" t="s">
        <v>213</v>
      </c>
      <c r="D26" s="57" t="s">
        <v>213</v>
      </c>
      <c r="E26" s="57" t="s">
        <v>213</v>
      </c>
      <c r="F26" s="59" t="s">
        <v>213</v>
      </c>
    </row>
    <row r="27" spans="1:6" x14ac:dyDescent="0.25">
      <c r="A27" s="56" t="s">
        <v>56</v>
      </c>
      <c r="B27" s="57" t="s">
        <v>220</v>
      </c>
      <c r="C27" s="57" t="s">
        <v>213</v>
      </c>
      <c r="D27" s="57" t="s">
        <v>213</v>
      </c>
      <c r="E27" s="902" t="s">
        <v>214</v>
      </c>
      <c r="F27" s="21" t="s">
        <v>214</v>
      </c>
    </row>
    <row r="28" spans="1:6" x14ac:dyDescent="0.25">
      <c r="A28" s="56" t="s">
        <v>57</v>
      </c>
      <c r="B28" s="57" t="s">
        <v>213</v>
      </c>
      <c r="C28" s="57" t="s">
        <v>213</v>
      </c>
      <c r="D28" s="57" t="s">
        <v>213</v>
      </c>
      <c r="E28" s="57" t="s">
        <v>213</v>
      </c>
      <c r="F28" s="59" t="s">
        <v>213</v>
      </c>
    </row>
    <row r="29" spans="1:6" x14ac:dyDescent="0.25">
      <c r="A29" s="56" t="s">
        <v>58</v>
      </c>
      <c r="B29" s="57" t="s">
        <v>213</v>
      </c>
      <c r="C29" s="20" t="s">
        <v>219</v>
      </c>
      <c r="D29" s="20" t="s">
        <v>219</v>
      </c>
      <c r="E29" s="57" t="s">
        <v>213</v>
      </c>
      <c r="F29" s="21" t="s">
        <v>216</v>
      </c>
    </row>
    <row r="30" spans="1:6" x14ac:dyDescent="0.25">
      <c r="A30" s="56" t="s">
        <v>59</v>
      </c>
      <c r="B30" s="57" t="s">
        <v>213</v>
      </c>
      <c r="C30" s="57" t="s">
        <v>213</v>
      </c>
      <c r="D30" s="57" t="s">
        <v>213</v>
      </c>
      <c r="E30" s="57" t="s">
        <v>213</v>
      </c>
      <c r="F30" s="59" t="s">
        <v>213</v>
      </c>
    </row>
    <row r="31" spans="1:6" x14ac:dyDescent="0.25">
      <c r="A31" s="56" t="s">
        <v>60</v>
      </c>
      <c r="B31" s="57" t="s">
        <v>213</v>
      </c>
      <c r="C31" s="20" t="s">
        <v>213</v>
      </c>
      <c r="D31" s="20" t="s">
        <v>214</v>
      </c>
      <c r="E31" s="57" t="s">
        <v>213</v>
      </c>
      <c r="F31" s="59" t="s">
        <v>213</v>
      </c>
    </row>
    <row r="32" spans="1:6" x14ac:dyDescent="0.25">
      <c r="A32" s="56" t="s">
        <v>61</v>
      </c>
      <c r="B32" s="57" t="s">
        <v>213</v>
      </c>
      <c r="C32" s="57" t="s">
        <v>213</v>
      </c>
      <c r="D32" s="57" t="s">
        <v>213</v>
      </c>
      <c r="E32" s="57" t="s">
        <v>213</v>
      </c>
      <c r="F32" s="59" t="s">
        <v>213</v>
      </c>
    </row>
    <row r="33" spans="1:6" x14ac:dyDescent="0.25">
      <c r="A33" s="56" t="s">
        <v>62</v>
      </c>
      <c r="B33" s="57" t="s">
        <v>213</v>
      </c>
      <c r="C33" s="57" t="s">
        <v>213</v>
      </c>
      <c r="D33" s="57" t="s">
        <v>213</v>
      </c>
      <c r="E33" s="57" t="s">
        <v>213</v>
      </c>
      <c r="F33" s="59" t="s">
        <v>213</v>
      </c>
    </row>
    <row r="34" spans="1:6" x14ac:dyDescent="0.25">
      <c r="A34" s="56" t="s">
        <v>63</v>
      </c>
      <c r="B34" s="57" t="s">
        <v>213</v>
      </c>
      <c r="C34" s="57" t="s">
        <v>213</v>
      </c>
      <c r="D34" s="57" t="s">
        <v>214</v>
      </c>
      <c r="E34" s="57" t="s">
        <v>213</v>
      </c>
      <c r="F34" s="21" t="s">
        <v>214</v>
      </c>
    </row>
    <row r="35" spans="1:6" x14ac:dyDescent="0.25">
      <c r="A35" s="56" t="s">
        <v>65</v>
      </c>
      <c r="B35" s="57" t="s">
        <v>213</v>
      </c>
      <c r="C35" s="57" t="s">
        <v>213</v>
      </c>
      <c r="D35" s="57" t="s">
        <v>213</v>
      </c>
      <c r="E35" s="57" t="s">
        <v>213</v>
      </c>
      <c r="F35" s="21" t="s">
        <v>216</v>
      </c>
    </row>
    <row r="36" spans="1:6" x14ac:dyDescent="0.25">
      <c r="A36" s="56" t="s">
        <v>66</v>
      </c>
      <c r="B36" s="57" t="s">
        <v>213</v>
      </c>
      <c r="C36" s="57" t="s">
        <v>213</v>
      </c>
      <c r="D36" s="57" t="s">
        <v>213</v>
      </c>
      <c r="E36" s="57" t="s">
        <v>213</v>
      </c>
      <c r="F36" s="21" t="s">
        <v>216</v>
      </c>
    </row>
    <row r="37" spans="1:6" x14ac:dyDescent="0.25">
      <c r="A37" s="56" t="s">
        <v>67</v>
      </c>
      <c r="B37" s="57" t="s">
        <v>213</v>
      </c>
      <c r="C37" s="57" t="s">
        <v>213</v>
      </c>
      <c r="D37" s="57" t="s">
        <v>213</v>
      </c>
      <c r="E37" s="57" t="s">
        <v>213</v>
      </c>
      <c r="F37" s="21" t="s">
        <v>216</v>
      </c>
    </row>
    <row r="38" spans="1:6" x14ac:dyDescent="0.25">
      <c r="A38" s="56" t="s">
        <v>69</v>
      </c>
      <c r="B38" s="57" t="s">
        <v>213</v>
      </c>
      <c r="C38" s="57" t="s">
        <v>213</v>
      </c>
      <c r="D38" s="57" t="s">
        <v>213</v>
      </c>
      <c r="E38" s="57" t="s">
        <v>213</v>
      </c>
      <c r="F38" s="59" t="s">
        <v>213</v>
      </c>
    </row>
    <row r="39" spans="1:6" x14ac:dyDescent="0.25">
      <c r="A39" s="56" t="s">
        <v>70</v>
      </c>
      <c r="B39" s="57" t="s">
        <v>213</v>
      </c>
      <c r="C39" s="57" t="s">
        <v>213</v>
      </c>
      <c r="D39" s="57" t="s">
        <v>213</v>
      </c>
      <c r="E39" s="57" t="s">
        <v>213</v>
      </c>
      <c r="F39" s="59" t="s">
        <v>213</v>
      </c>
    </row>
    <row r="40" spans="1:6" x14ac:dyDescent="0.25">
      <c r="A40" s="56" t="s">
        <v>71</v>
      </c>
      <c r="B40" s="57" t="s">
        <v>213</v>
      </c>
      <c r="C40" s="57" t="s">
        <v>213</v>
      </c>
      <c r="D40" s="57" t="s">
        <v>213</v>
      </c>
      <c r="E40" s="57" t="s">
        <v>213</v>
      </c>
      <c r="F40" s="59" t="s">
        <v>213</v>
      </c>
    </row>
    <row r="41" spans="1:6" x14ac:dyDescent="0.25">
      <c r="A41" s="56" t="s">
        <v>72</v>
      </c>
      <c r="B41" s="57" t="s">
        <v>213</v>
      </c>
      <c r="C41" s="57" t="s">
        <v>213</v>
      </c>
      <c r="D41" s="57" t="s">
        <v>213</v>
      </c>
      <c r="E41" s="57" t="s">
        <v>213</v>
      </c>
      <c r="F41" s="59" t="s">
        <v>213</v>
      </c>
    </row>
    <row r="42" spans="1:6" x14ac:dyDescent="0.25">
      <c r="A42" s="56" t="s">
        <v>74</v>
      </c>
      <c r="B42" s="57" t="s">
        <v>213</v>
      </c>
      <c r="C42" s="57" t="s">
        <v>213</v>
      </c>
      <c r="D42" s="57" t="s">
        <v>213</v>
      </c>
      <c r="E42" s="57" t="s">
        <v>213</v>
      </c>
      <c r="F42" s="59" t="s">
        <v>213</v>
      </c>
    </row>
    <row r="43" spans="1:6" ht="11.25" customHeight="1" x14ac:dyDescent="0.25">
      <c r="A43" s="934" t="s">
        <v>75</v>
      </c>
      <c r="B43" s="235" t="s">
        <v>220</v>
      </c>
      <c r="C43" s="235" t="s">
        <v>213</v>
      </c>
      <c r="D43" s="235" t="s">
        <v>213</v>
      </c>
      <c r="E43" s="235" t="s">
        <v>213</v>
      </c>
      <c r="F43" s="933" t="s">
        <v>213</v>
      </c>
    </row>
    <row r="44" spans="1:6" ht="11.25" customHeight="1" thickBot="1" x14ac:dyDescent="0.3">
      <c r="A44" s="934"/>
      <c r="B44" s="235"/>
      <c r="C44" s="235"/>
      <c r="D44" s="235"/>
      <c r="E44" s="235"/>
      <c r="F44" s="933"/>
    </row>
    <row r="45" spans="1:6" ht="37.5" customHeight="1" x14ac:dyDescent="0.25">
      <c r="A45" s="1098" t="s">
        <v>207</v>
      </c>
      <c r="B45" s="1099"/>
      <c r="C45" s="1099"/>
      <c r="D45" s="1099"/>
      <c r="E45" s="1099"/>
      <c r="F45" s="1100"/>
    </row>
    <row r="46" spans="1:6" ht="33.75" customHeight="1" x14ac:dyDescent="0.25">
      <c r="A46" s="36" t="s">
        <v>1</v>
      </c>
      <c r="B46" s="967" t="s">
        <v>208</v>
      </c>
      <c r="C46" s="967" t="s">
        <v>209</v>
      </c>
      <c r="D46" s="967" t="s">
        <v>210</v>
      </c>
      <c r="E46" s="967" t="s">
        <v>211</v>
      </c>
      <c r="F46" s="968" t="s">
        <v>212</v>
      </c>
    </row>
    <row r="47" spans="1:6" x14ac:dyDescent="0.25">
      <c r="A47" s="56" t="s">
        <v>76</v>
      </c>
      <c r="B47" s="57" t="s">
        <v>213</v>
      </c>
      <c r="C47" s="20" t="s">
        <v>214</v>
      </c>
      <c r="D47" s="20" t="s">
        <v>214</v>
      </c>
      <c r="E47" s="20" t="s">
        <v>214</v>
      </c>
      <c r="F47" s="21" t="s">
        <v>214</v>
      </c>
    </row>
    <row r="48" spans="1:6" x14ac:dyDescent="0.25">
      <c r="A48" s="56" t="s">
        <v>78</v>
      </c>
      <c r="B48" s="57" t="s">
        <v>213</v>
      </c>
      <c r="C48" s="57" t="s">
        <v>213</v>
      </c>
      <c r="D48" s="57" t="s">
        <v>213</v>
      </c>
      <c r="E48" s="57" t="s">
        <v>213</v>
      </c>
      <c r="F48" s="21" t="s">
        <v>214</v>
      </c>
    </row>
    <row r="49" spans="1:6" x14ac:dyDescent="0.25">
      <c r="A49" s="56" t="s">
        <v>79</v>
      </c>
      <c r="B49" s="57" t="s">
        <v>213</v>
      </c>
      <c r="C49" s="57" t="s">
        <v>213</v>
      </c>
      <c r="D49" s="57" t="s">
        <v>213</v>
      </c>
      <c r="E49" s="57" t="s">
        <v>213</v>
      </c>
      <c r="F49" s="21" t="s">
        <v>216</v>
      </c>
    </row>
    <row r="50" spans="1:6" x14ac:dyDescent="0.25">
      <c r="A50" s="56" t="s">
        <v>80</v>
      </c>
      <c r="B50" s="57" t="s">
        <v>213</v>
      </c>
      <c r="C50" s="57" t="s">
        <v>213</v>
      </c>
      <c r="D50" s="57" t="s">
        <v>213</v>
      </c>
      <c r="E50" s="57" t="s">
        <v>213</v>
      </c>
      <c r="F50" s="21" t="s">
        <v>216</v>
      </c>
    </row>
    <row r="51" spans="1:6" x14ac:dyDescent="0.25">
      <c r="A51" s="56" t="s">
        <v>81</v>
      </c>
      <c r="B51" s="57" t="s">
        <v>213</v>
      </c>
      <c r="C51" s="57" t="s">
        <v>213</v>
      </c>
      <c r="D51" s="57" t="s">
        <v>213</v>
      </c>
      <c r="E51" s="57" t="s">
        <v>213</v>
      </c>
      <c r="F51" s="59" t="s">
        <v>213</v>
      </c>
    </row>
    <row r="52" spans="1:6" x14ac:dyDescent="0.25">
      <c r="A52" s="56" t="s">
        <v>83</v>
      </c>
      <c r="B52" s="57" t="s">
        <v>213</v>
      </c>
      <c r="C52" s="57" t="s">
        <v>213</v>
      </c>
      <c r="D52" s="57" t="s">
        <v>213</v>
      </c>
      <c r="E52" s="57" t="s">
        <v>213</v>
      </c>
      <c r="F52" s="59" t="s">
        <v>213</v>
      </c>
    </row>
    <row r="53" spans="1:6" x14ac:dyDescent="0.25">
      <c r="A53" s="56" t="s">
        <v>85</v>
      </c>
      <c r="B53" s="57" t="s">
        <v>213</v>
      </c>
      <c r="C53" s="57" t="s">
        <v>213</v>
      </c>
      <c r="D53" s="57" t="s">
        <v>213</v>
      </c>
      <c r="E53" s="57" t="s">
        <v>213</v>
      </c>
      <c r="F53" s="21" t="s">
        <v>216</v>
      </c>
    </row>
    <row r="54" spans="1:6" x14ac:dyDescent="0.25">
      <c r="A54" s="56" t="s">
        <v>87</v>
      </c>
      <c r="B54" s="57" t="s">
        <v>213</v>
      </c>
      <c r="C54" s="57" t="s">
        <v>213</v>
      </c>
      <c r="D54" s="57" t="s">
        <v>213</v>
      </c>
      <c r="E54" s="57" t="s">
        <v>213</v>
      </c>
      <c r="F54" s="21" t="s">
        <v>213</v>
      </c>
    </row>
    <row r="55" spans="1:6" x14ac:dyDescent="0.25">
      <c r="A55" s="56" t="s">
        <v>88</v>
      </c>
      <c r="B55" s="57" t="s">
        <v>213</v>
      </c>
      <c r="C55" s="57" t="s">
        <v>213</v>
      </c>
      <c r="D55" s="57" t="s">
        <v>213</v>
      </c>
      <c r="E55" s="57" t="s">
        <v>213</v>
      </c>
      <c r="F55" s="59" t="s">
        <v>213</v>
      </c>
    </row>
    <row r="56" spans="1:6" ht="15" customHeight="1" x14ac:dyDescent="0.25">
      <c r="A56" s="56" t="s">
        <v>89</v>
      </c>
      <c r="B56" s="57" t="s">
        <v>213</v>
      </c>
      <c r="C56" s="57" t="s">
        <v>213</v>
      </c>
      <c r="D56" s="57" t="s">
        <v>213</v>
      </c>
      <c r="E56" s="57" t="s">
        <v>213</v>
      </c>
      <c r="F56" s="59" t="s">
        <v>213</v>
      </c>
    </row>
    <row r="57" spans="1:6" x14ac:dyDescent="0.25">
      <c r="A57" s="1111" t="s">
        <v>221</v>
      </c>
      <c r="B57" s="1111"/>
      <c r="C57" s="1111"/>
      <c r="D57" s="1111"/>
      <c r="E57" s="1111"/>
      <c r="F57" s="1111"/>
    </row>
    <row r="58" spans="1:6" x14ac:dyDescent="0.25">
      <c r="A58" s="1104"/>
      <c r="B58" s="1104"/>
      <c r="C58" s="1104"/>
      <c r="D58" s="1104"/>
      <c r="E58" s="1104"/>
      <c r="F58" s="1104"/>
    </row>
    <row r="84" spans="1:6" x14ac:dyDescent="0.25">
      <c r="A84" s="33"/>
      <c r="B84" s="33"/>
      <c r="C84" s="33"/>
      <c r="D84" s="33"/>
      <c r="E84" s="33"/>
      <c r="F84" s="33"/>
    </row>
    <row r="85" spans="1:6" x14ac:dyDescent="0.25">
      <c r="A85" s="33"/>
      <c r="B85" s="33"/>
      <c r="C85" s="33"/>
      <c r="D85" s="33"/>
      <c r="E85" s="33"/>
      <c r="F85" s="33"/>
    </row>
    <row r="86" spans="1:6" x14ac:dyDescent="0.25">
      <c r="A86" s="33"/>
      <c r="B86" s="33"/>
      <c r="C86" s="33"/>
      <c r="D86" s="33"/>
      <c r="E86" s="33"/>
      <c r="F86" s="33"/>
    </row>
    <row r="87" spans="1:6" x14ac:dyDescent="0.25">
      <c r="A87" s="33"/>
      <c r="B87" s="33"/>
      <c r="C87" s="33"/>
      <c r="D87" s="33"/>
      <c r="E87" s="33"/>
      <c r="F87" s="33"/>
    </row>
    <row r="88" spans="1:6" x14ac:dyDescent="0.25">
      <c r="A88" s="33"/>
      <c r="B88" s="33"/>
      <c r="C88" s="33"/>
      <c r="D88" s="33"/>
      <c r="E88" s="33"/>
      <c r="F88" s="33"/>
    </row>
    <row r="89" spans="1:6" x14ac:dyDescent="0.25">
      <c r="A89" s="33"/>
      <c r="B89" s="33"/>
      <c r="C89" s="33"/>
      <c r="D89" s="33"/>
      <c r="E89" s="33"/>
      <c r="F89" s="33"/>
    </row>
    <row r="90" spans="1:6" x14ac:dyDescent="0.25">
      <c r="A90" s="33"/>
      <c r="B90" s="33"/>
      <c r="C90" s="33"/>
      <c r="D90" s="33"/>
      <c r="E90" s="33"/>
      <c r="F90" s="33"/>
    </row>
    <row r="91" spans="1:6" x14ac:dyDescent="0.25">
      <c r="A91" s="33"/>
      <c r="B91" s="33"/>
      <c r="C91" s="33"/>
      <c r="D91" s="33"/>
      <c r="E91" s="33"/>
      <c r="F91" s="33"/>
    </row>
    <row r="92" spans="1:6" x14ac:dyDescent="0.25">
      <c r="A92" s="33"/>
      <c r="B92" s="33"/>
      <c r="C92" s="33"/>
      <c r="D92" s="33"/>
      <c r="E92" s="33"/>
      <c r="F92" s="33"/>
    </row>
    <row r="93" spans="1:6" x14ac:dyDescent="0.25">
      <c r="A93" s="33"/>
      <c r="B93" s="33"/>
      <c r="C93" s="33"/>
      <c r="D93" s="33"/>
      <c r="E93" s="33"/>
      <c r="F93" s="33"/>
    </row>
    <row r="94" spans="1:6" x14ac:dyDescent="0.25">
      <c r="A94" s="33"/>
      <c r="B94" s="33"/>
      <c r="C94" s="33"/>
      <c r="D94" s="33"/>
      <c r="E94" s="33"/>
      <c r="F94" s="33"/>
    </row>
    <row r="95" spans="1:6" x14ac:dyDescent="0.25">
      <c r="A95" s="33"/>
      <c r="B95" s="33"/>
      <c r="C95" s="33"/>
      <c r="D95" s="33"/>
      <c r="E95" s="33"/>
      <c r="F95" s="33"/>
    </row>
    <row r="96" spans="1:6" x14ac:dyDescent="0.25">
      <c r="A96" s="33"/>
      <c r="B96" s="33"/>
      <c r="C96" s="33"/>
      <c r="D96" s="33"/>
      <c r="E96" s="33"/>
      <c r="F96" s="33"/>
    </row>
    <row r="97" spans="1:6" x14ac:dyDescent="0.25">
      <c r="A97" s="33"/>
      <c r="B97" s="33"/>
      <c r="C97" s="33"/>
      <c r="D97" s="33"/>
      <c r="E97" s="33"/>
      <c r="F97" s="33"/>
    </row>
    <row r="98" spans="1:6" x14ac:dyDescent="0.25">
      <c r="A98" s="33"/>
      <c r="B98" s="33"/>
      <c r="C98" s="33"/>
      <c r="D98" s="33"/>
      <c r="E98" s="33"/>
      <c r="F98" s="33"/>
    </row>
    <row r="99" spans="1:6" x14ac:dyDescent="0.25">
      <c r="A99" s="33"/>
      <c r="B99" s="33"/>
      <c r="C99" s="33"/>
      <c r="D99" s="33"/>
      <c r="E99" s="33"/>
      <c r="F99" s="33"/>
    </row>
    <row r="100" spans="1:6" x14ac:dyDescent="0.25">
      <c r="A100" s="33"/>
      <c r="B100" s="33"/>
      <c r="C100" s="33"/>
      <c r="D100" s="33"/>
      <c r="E100" s="33"/>
      <c r="F100" s="33"/>
    </row>
    <row r="101" spans="1:6" x14ac:dyDescent="0.25">
      <c r="A101" s="33"/>
      <c r="B101" s="33"/>
      <c r="C101" s="33"/>
      <c r="D101" s="33"/>
      <c r="E101" s="33"/>
      <c r="F101" s="33"/>
    </row>
    <row r="102" spans="1:6" x14ac:dyDescent="0.25">
      <c r="A102" s="33"/>
      <c r="B102" s="33"/>
      <c r="C102" s="33"/>
      <c r="D102" s="33"/>
      <c r="E102" s="33"/>
      <c r="F102" s="33"/>
    </row>
    <row r="103" spans="1:6" x14ac:dyDescent="0.25">
      <c r="A103" s="33"/>
      <c r="B103" s="33"/>
      <c r="C103" s="33"/>
      <c r="D103" s="33"/>
      <c r="E103" s="33"/>
      <c r="F103" s="33"/>
    </row>
    <row r="104" spans="1:6" x14ac:dyDescent="0.25">
      <c r="A104" s="33"/>
      <c r="B104" s="33"/>
      <c r="C104" s="33"/>
      <c r="D104" s="33"/>
      <c r="E104" s="33"/>
      <c r="F104" s="33"/>
    </row>
    <row r="105" spans="1:6" x14ac:dyDescent="0.25">
      <c r="A105" s="33"/>
      <c r="B105" s="33"/>
      <c r="C105" s="33"/>
      <c r="D105" s="33"/>
      <c r="E105" s="33"/>
      <c r="F105" s="33"/>
    </row>
    <row r="106" spans="1:6" x14ac:dyDescent="0.25">
      <c r="A106" s="33"/>
      <c r="B106" s="33"/>
      <c r="C106" s="33"/>
      <c r="D106" s="33"/>
      <c r="E106" s="33"/>
      <c r="F106" s="33"/>
    </row>
    <row r="107" spans="1:6" x14ac:dyDescent="0.25">
      <c r="A107" s="33"/>
      <c r="B107" s="33"/>
      <c r="C107" s="33"/>
      <c r="D107" s="33"/>
      <c r="E107" s="33"/>
      <c r="F107" s="33"/>
    </row>
    <row r="108" spans="1:6" x14ac:dyDescent="0.25">
      <c r="A108" s="33"/>
      <c r="B108" s="33"/>
      <c r="C108" s="33"/>
      <c r="D108" s="33"/>
      <c r="E108" s="33"/>
      <c r="F108" s="33"/>
    </row>
    <row r="109" spans="1:6" x14ac:dyDescent="0.25">
      <c r="A109" s="33"/>
      <c r="B109" s="33"/>
      <c r="C109" s="33"/>
      <c r="D109" s="33"/>
      <c r="E109" s="33"/>
      <c r="F109" s="33"/>
    </row>
    <row r="110" spans="1:6" x14ac:dyDescent="0.25">
      <c r="A110" s="33"/>
      <c r="B110" s="33"/>
      <c r="C110" s="33"/>
      <c r="D110" s="33"/>
      <c r="E110" s="33"/>
      <c r="F110" s="33"/>
    </row>
    <row r="111" spans="1:6" x14ac:dyDescent="0.25">
      <c r="A111" s="33"/>
      <c r="B111" s="33"/>
      <c r="C111" s="33"/>
      <c r="D111" s="33"/>
      <c r="E111" s="33"/>
      <c r="F111" s="33"/>
    </row>
    <row r="112" spans="1:6" x14ac:dyDescent="0.25">
      <c r="A112" s="33"/>
      <c r="B112" s="33"/>
      <c r="C112" s="33"/>
      <c r="D112" s="33"/>
      <c r="E112" s="33"/>
      <c r="F112" s="33"/>
    </row>
    <row r="113" spans="1:6" x14ac:dyDescent="0.25">
      <c r="A113" s="33"/>
      <c r="B113" s="33"/>
      <c r="C113" s="33"/>
      <c r="D113" s="33"/>
      <c r="E113" s="33"/>
      <c r="F113" s="33"/>
    </row>
    <row r="114" spans="1:6" x14ac:dyDescent="0.25">
      <c r="A114" s="33"/>
      <c r="B114" s="33"/>
      <c r="C114" s="33"/>
      <c r="D114" s="33"/>
      <c r="E114" s="33"/>
      <c r="F114" s="33"/>
    </row>
    <row r="115" spans="1:6" x14ac:dyDescent="0.25">
      <c r="A115" s="33"/>
      <c r="B115" s="33"/>
      <c r="C115" s="33"/>
      <c r="D115" s="33"/>
      <c r="E115" s="33"/>
      <c r="F115" s="33"/>
    </row>
    <row r="116" spans="1:6" x14ac:dyDescent="0.25">
      <c r="A116" s="33"/>
      <c r="B116" s="33"/>
      <c r="C116" s="33"/>
      <c r="D116" s="33"/>
      <c r="E116" s="33"/>
      <c r="F116" s="33"/>
    </row>
    <row r="117" spans="1:6" x14ac:dyDescent="0.25">
      <c r="A117" s="33"/>
      <c r="B117" s="33"/>
      <c r="C117" s="33"/>
      <c r="D117" s="33"/>
      <c r="E117" s="33"/>
      <c r="F117" s="33"/>
    </row>
    <row r="118" spans="1:6" x14ac:dyDescent="0.25">
      <c r="A118" s="33"/>
      <c r="B118" s="33"/>
      <c r="C118" s="33"/>
      <c r="D118" s="33"/>
      <c r="E118" s="33"/>
      <c r="F118" s="33"/>
    </row>
    <row r="119" spans="1:6" x14ac:dyDescent="0.25">
      <c r="A119" s="33"/>
      <c r="B119" s="33"/>
      <c r="C119" s="33"/>
      <c r="D119" s="33"/>
      <c r="E119" s="33"/>
      <c r="F119" s="33"/>
    </row>
    <row r="120" spans="1:6" x14ac:dyDescent="0.25">
      <c r="A120" s="33"/>
      <c r="B120" s="33"/>
      <c r="C120" s="33"/>
      <c r="D120" s="33"/>
      <c r="E120" s="33"/>
      <c r="F120" s="33"/>
    </row>
    <row r="121" spans="1:6" x14ac:dyDescent="0.25">
      <c r="A121" s="33"/>
      <c r="B121" s="33"/>
      <c r="C121" s="33"/>
      <c r="D121" s="33"/>
      <c r="E121" s="33"/>
      <c r="F121" s="33"/>
    </row>
    <row r="122" spans="1:6" x14ac:dyDescent="0.25">
      <c r="A122" s="33"/>
      <c r="B122" s="33"/>
      <c r="C122" s="33"/>
      <c r="D122" s="33"/>
      <c r="E122" s="33"/>
      <c r="F122" s="33"/>
    </row>
    <row r="123" spans="1:6" x14ac:dyDescent="0.25">
      <c r="A123" s="33"/>
      <c r="B123" s="33"/>
      <c r="C123" s="33"/>
      <c r="D123" s="33"/>
      <c r="E123" s="33"/>
      <c r="F123" s="33"/>
    </row>
    <row r="124" spans="1:6" x14ac:dyDescent="0.25">
      <c r="A124" s="33"/>
      <c r="B124" s="33"/>
      <c r="C124" s="33"/>
      <c r="D124" s="33"/>
      <c r="E124" s="33"/>
      <c r="F124" s="33"/>
    </row>
    <row r="125" spans="1:6" x14ac:dyDescent="0.25">
      <c r="A125" s="33"/>
      <c r="B125" s="33"/>
      <c r="C125" s="33"/>
      <c r="D125" s="33"/>
      <c r="E125" s="33"/>
      <c r="F125" s="33"/>
    </row>
    <row r="126" spans="1:6" x14ac:dyDescent="0.25">
      <c r="A126" s="33"/>
      <c r="B126" s="33"/>
      <c r="C126" s="33"/>
      <c r="D126" s="33"/>
      <c r="E126" s="33"/>
      <c r="F126" s="33"/>
    </row>
    <row r="127" spans="1:6" x14ac:dyDescent="0.25">
      <c r="A127" s="33"/>
      <c r="B127" s="33"/>
      <c r="C127" s="33"/>
      <c r="D127" s="33"/>
      <c r="E127" s="33"/>
      <c r="F127" s="33"/>
    </row>
    <row r="128" spans="1:6" x14ac:dyDescent="0.25">
      <c r="A128" s="33"/>
      <c r="B128" s="33"/>
      <c r="C128" s="33"/>
      <c r="D128" s="33"/>
      <c r="E128" s="33"/>
      <c r="F128" s="33"/>
    </row>
    <row r="129" spans="1:6" x14ac:dyDescent="0.25">
      <c r="A129" s="33"/>
      <c r="B129" s="33"/>
      <c r="C129" s="33"/>
      <c r="D129" s="33"/>
      <c r="E129" s="33"/>
      <c r="F129" s="33"/>
    </row>
    <row r="130" spans="1:6" x14ac:dyDescent="0.25">
      <c r="A130" s="33"/>
      <c r="B130" s="33"/>
      <c r="C130" s="33"/>
      <c r="D130" s="33"/>
      <c r="E130" s="33"/>
      <c r="F130" s="33"/>
    </row>
    <row r="131" spans="1:6" x14ac:dyDescent="0.25">
      <c r="A131" s="33"/>
      <c r="B131" s="33"/>
      <c r="C131" s="33"/>
      <c r="D131" s="33"/>
      <c r="E131" s="33"/>
      <c r="F131" s="33"/>
    </row>
    <row r="132" spans="1:6" x14ac:dyDescent="0.25">
      <c r="A132" s="33"/>
      <c r="B132" s="33"/>
      <c r="C132" s="33"/>
      <c r="D132" s="33"/>
      <c r="E132" s="33"/>
      <c r="F132" s="33"/>
    </row>
    <row r="133" spans="1:6" x14ac:dyDescent="0.25">
      <c r="A133" s="33"/>
      <c r="B133" s="33"/>
      <c r="C133" s="33"/>
      <c r="D133" s="33"/>
      <c r="E133" s="33"/>
      <c r="F133" s="33"/>
    </row>
    <row r="134" spans="1:6" x14ac:dyDescent="0.25">
      <c r="A134" s="33"/>
      <c r="B134" s="33"/>
      <c r="C134" s="33"/>
      <c r="D134" s="33"/>
      <c r="E134" s="33"/>
      <c r="F134" s="33"/>
    </row>
    <row r="135" spans="1:6" x14ac:dyDescent="0.25">
      <c r="A135" s="33"/>
      <c r="B135" s="33"/>
      <c r="C135" s="33"/>
      <c r="D135" s="33"/>
      <c r="E135" s="33"/>
      <c r="F135" s="33"/>
    </row>
    <row r="136" spans="1:6" x14ac:dyDescent="0.25">
      <c r="A136" s="33"/>
      <c r="B136" s="33"/>
      <c r="C136" s="33"/>
      <c r="D136" s="33"/>
      <c r="E136" s="33"/>
      <c r="F136" s="33"/>
    </row>
    <row r="137" spans="1:6" x14ac:dyDescent="0.25">
      <c r="A137" s="33"/>
      <c r="B137" s="33"/>
      <c r="C137" s="33"/>
      <c r="D137" s="33"/>
      <c r="E137" s="33"/>
      <c r="F137" s="33"/>
    </row>
    <row r="138" spans="1:6" x14ac:dyDescent="0.25">
      <c r="A138" s="33"/>
      <c r="B138" s="33"/>
      <c r="C138" s="33"/>
      <c r="D138" s="33"/>
      <c r="E138" s="33"/>
      <c r="F138" s="33"/>
    </row>
    <row r="139" spans="1:6" x14ac:dyDescent="0.25">
      <c r="A139" s="33"/>
      <c r="B139" s="33"/>
      <c r="C139" s="33"/>
      <c r="D139" s="33"/>
      <c r="E139" s="33"/>
      <c r="F139" s="33"/>
    </row>
    <row r="140" spans="1:6" x14ac:dyDescent="0.25">
      <c r="A140" s="33"/>
      <c r="B140" s="33"/>
      <c r="C140" s="33"/>
      <c r="D140" s="33"/>
      <c r="E140" s="33"/>
      <c r="F140" s="33"/>
    </row>
    <row r="141" spans="1:6" x14ac:dyDescent="0.25">
      <c r="A141" s="33"/>
      <c r="B141" s="33"/>
      <c r="C141" s="33"/>
      <c r="D141" s="33"/>
      <c r="E141" s="33"/>
      <c r="F141" s="33"/>
    </row>
    <row r="142" spans="1:6" x14ac:dyDescent="0.25">
      <c r="A142" s="33"/>
      <c r="B142" s="33"/>
      <c r="C142" s="33"/>
      <c r="D142" s="33"/>
      <c r="E142" s="33"/>
      <c r="F142" s="33"/>
    </row>
    <row r="143" spans="1:6" x14ac:dyDescent="0.25">
      <c r="A143" s="33"/>
      <c r="B143" s="33"/>
      <c r="C143" s="33"/>
      <c r="D143" s="33"/>
      <c r="E143" s="33"/>
      <c r="F143" s="33"/>
    </row>
    <row r="144" spans="1:6" x14ac:dyDescent="0.25">
      <c r="A144" s="33"/>
      <c r="B144" s="33"/>
      <c r="C144" s="33"/>
      <c r="D144" s="33"/>
      <c r="E144" s="33"/>
      <c r="F144" s="33"/>
    </row>
    <row r="145" spans="1:6" x14ac:dyDescent="0.25">
      <c r="A145" s="33"/>
      <c r="B145" s="33"/>
      <c r="C145" s="33"/>
      <c r="D145" s="33"/>
      <c r="E145" s="33"/>
      <c r="F145" s="33"/>
    </row>
    <row r="146" spans="1:6" x14ac:dyDescent="0.25">
      <c r="A146" s="33"/>
      <c r="B146" s="33"/>
      <c r="C146" s="33"/>
      <c r="D146" s="33"/>
      <c r="E146" s="33"/>
      <c r="F146" s="33"/>
    </row>
    <row r="147" spans="1:6" x14ac:dyDescent="0.25">
      <c r="A147" s="33"/>
      <c r="B147" s="33"/>
      <c r="C147" s="33"/>
      <c r="D147" s="33"/>
      <c r="E147" s="33"/>
      <c r="F147" s="33"/>
    </row>
    <row r="148" spans="1:6" x14ac:dyDescent="0.25">
      <c r="A148" s="33"/>
      <c r="B148" s="33"/>
      <c r="C148" s="33"/>
      <c r="D148" s="33"/>
      <c r="E148" s="33"/>
      <c r="F148" s="33"/>
    </row>
    <row r="149" spans="1:6" x14ac:dyDescent="0.25">
      <c r="A149" s="33"/>
      <c r="B149" s="33"/>
      <c r="C149" s="33"/>
      <c r="D149" s="33"/>
      <c r="E149" s="33"/>
      <c r="F149" s="33"/>
    </row>
    <row r="150" spans="1:6" x14ac:dyDescent="0.25">
      <c r="A150" s="33"/>
      <c r="B150" s="33"/>
      <c r="C150" s="33"/>
      <c r="D150" s="33"/>
      <c r="E150" s="33"/>
      <c r="F150" s="33"/>
    </row>
    <row r="151" spans="1:6" x14ac:dyDescent="0.25">
      <c r="A151" s="33"/>
      <c r="B151" s="33"/>
      <c r="C151" s="33"/>
      <c r="D151" s="33"/>
      <c r="E151" s="33"/>
      <c r="F151" s="33"/>
    </row>
    <row r="152" spans="1:6" x14ac:dyDescent="0.25">
      <c r="A152" s="33"/>
      <c r="B152" s="33"/>
      <c r="C152" s="33"/>
      <c r="D152" s="33"/>
      <c r="E152" s="33"/>
      <c r="F152" s="33"/>
    </row>
    <row r="153" spans="1:6" x14ac:dyDescent="0.25">
      <c r="A153" s="33"/>
      <c r="B153" s="33"/>
      <c r="C153" s="33"/>
      <c r="D153" s="33"/>
      <c r="E153" s="33"/>
      <c r="F153" s="33"/>
    </row>
    <row r="154" spans="1:6" x14ac:dyDescent="0.25">
      <c r="A154" s="33"/>
      <c r="B154" s="33"/>
      <c r="C154" s="33"/>
      <c r="D154" s="33"/>
      <c r="E154" s="33"/>
      <c r="F154" s="33"/>
    </row>
    <row r="155" spans="1:6" x14ac:dyDescent="0.25">
      <c r="A155" s="33"/>
      <c r="B155" s="33"/>
      <c r="C155" s="33"/>
      <c r="D155" s="33"/>
      <c r="E155" s="33"/>
      <c r="F155" s="33"/>
    </row>
    <row r="156" spans="1:6" x14ac:dyDescent="0.25">
      <c r="A156" s="33"/>
      <c r="B156" s="33"/>
      <c r="C156" s="33"/>
      <c r="D156" s="33"/>
      <c r="E156" s="33"/>
      <c r="F156" s="33"/>
    </row>
    <row r="157" spans="1:6" x14ac:dyDescent="0.25">
      <c r="A157" s="33"/>
      <c r="B157" s="33"/>
      <c r="C157" s="33"/>
      <c r="D157" s="33"/>
      <c r="E157" s="33"/>
      <c r="F157" s="33"/>
    </row>
    <row r="158" spans="1:6" x14ac:dyDescent="0.25">
      <c r="A158" s="33"/>
      <c r="B158" s="33"/>
      <c r="C158" s="33"/>
      <c r="D158" s="33"/>
      <c r="E158" s="33"/>
      <c r="F158" s="33"/>
    </row>
    <row r="159" spans="1:6" x14ac:dyDescent="0.25">
      <c r="A159" s="33"/>
      <c r="B159" s="33"/>
      <c r="C159" s="33"/>
      <c r="D159" s="33"/>
      <c r="E159" s="33"/>
      <c r="F159" s="33"/>
    </row>
    <row r="160" spans="1:6" x14ac:dyDescent="0.25">
      <c r="A160" s="33"/>
      <c r="B160" s="33"/>
      <c r="C160" s="33"/>
      <c r="D160" s="33"/>
      <c r="E160" s="33"/>
      <c r="F160" s="33"/>
    </row>
    <row r="161" spans="1:6" x14ac:dyDescent="0.25">
      <c r="A161" s="33"/>
      <c r="B161" s="33"/>
      <c r="C161" s="33"/>
      <c r="D161" s="33"/>
      <c r="E161" s="33"/>
      <c r="F161" s="33"/>
    </row>
    <row r="162" spans="1:6" x14ac:dyDescent="0.25">
      <c r="A162" s="33"/>
      <c r="B162" s="33"/>
      <c r="C162" s="33"/>
      <c r="D162" s="33"/>
      <c r="E162" s="33"/>
      <c r="F162" s="33"/>
    </row>
    <row r="163" spans="1:6" x14ac:dyDescent="0.25">
      <c r="A163" s="33"/>
      <c r="B163" s="33"/>
      <c r="C163" s="33"/>
      <c r="D163" s="33"/>
      <c r="E163" s="33"/>
      <c r="F163" s="33"/>
    </row>
    <row r="164" spans="1:6" x14ac:dyDescent="0.25">
      <c r="A164" s="33"/>
      <c r="B164" s="33"/>
      <c r="C164" s="33"/>
      <c r="D164" s="33"/>
      <c r="E164" s="33"/>
      <c r="F164" s="33"/>
    </row>
    <row r="165" spans="1:6" x14ac:dyDescent="0.25">
      <c r="A165" s="33"/>
      <c r="B165" s="33"/>
      <c r="C165" s="33"/>
      <c r="D165" s="33"/>
      <c r="E165" s="33"/>
      <c r="F165" s="33"/>
    </row>
  </sheetData>
  <customSheetViews>
    <customSheetView guid="{CDACE462-E102-46FB-B7AD-F64470052348}" showPageBreaks="1" printArea="1">
      <selection sqref="A1:F1"/>
      <pageMargins left="0.7" right="0.7" top="0.75" bottom="0.75" header="0.3" footer="0.3"/>
      <pageSetup orientation="portrait" r:id="rId1"/>
    </customSheetView>
    <customSheetView guid="{637755B1-4BDF-461E-9042-7506CE7F45C7}" showPageBreaks="1" printArea="1">
      <selection sqref="A1:F1"/>
      <pageMargins left="0.7" right="0.7" top="0.75" bottom="0.75" header="0.3" footer="0.3"/>
      <pageSetup orientation="portrait" r:id="rId2"/>
    </customSheetView>
  </customSheetViews>
  <mergeCells count="4">
    <mergeCell ref="A1:F1"/>
    <mergeCell ref="A45:F45"/>
    <mergeCell ref="A57:F57"/>
    <mergeCell ref="A58:F58"/>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54</vt:i4>
      </vt:variant>
    </vt:vector>
  </HeadingPairs>
  <TitlesOfParts>
    <vt:vector size="111" baseType="lpstr">
      <vt:lpstr>Title Page</vt:lpstr>
      <vt:lpstr>Contents</vt:lpstr>
      <vt:lpstr>I.A.1</vt:lpstr>
      <vt:lpstr>I.A.2</vt:lpstr>
      <vt:lpstr>I.B.1</vt:lpstr>
      <vt:lpstr>I.B.2</vt:lpstr>
      <vt:lpstr>I.B.3</vt:lpstr>
      <vt:lpstr>I.B.4</vt:lpstr>
      <vt:lpstr>I.B.5</vt:lpstr>
      <vt:lpstr>I.B.6</vt:lpstr>
      <vt:lpstr>I.B.7</vt:lpstr>
      <vt:lpstr>I.B.8</vt:lpstr>
      <vt:lpstr>I.B.9</vt:lpstr>
      <vt:lpstr>I.B.10</vt:lpstr>
      <vt:lpstr>I.B.11</vt:lpstr>
      <vt:lpstr>I.C.1</vt:lpstr>
      <vt:lpstr>I.D.1</vt:lpstr>
      <vt:lpstr>I.D.2</vt:lpstr>
      <vt:lpstr>I.D.3</vt:lpstr>
      <vt:lpstr>I.E.1</vt:lpstr>
      <vt:lpstr>I.E.2</vt:lpstr>
      <vt:lpstr>I.E.3</vt:lpstr>
      <vt:lpstr>I.E.4</vt:lpstr>
      <vt:lpstr>II.A.1</vt:lpstr>
      <vt:lpstr>II.A.2</vt:lpstr>
      <vt:lpstr>II.A.3</vt:lpstr>
      <vt:lpstr>II.A.4</vt:lpstr>
      <vt:lpstr>II.A.5</vt:lpstr>
      <vt:lpstr>II.A.6</vt:lpstr>
      <vt:lpstr>III.A.1</vt:lpstr>
      <vt:lpstr>III.B.1</vt:lpstr>
      <vt:lpstr>III.B.2</vt:lpstr>
      <vt:lpstr>III.B.3</vt:lpstr>
      <vt:lpstr>III.B.4</vt:lpstr>
      <vt:lpstr>IV.A.1</vt:lpstr>
      <vt:lpstr>IV.A.2</vt:lpstr>
      <vt:lpstr>IV.A.3</vt:lpstr>
      <vt:lpstr>IV.A.4</vt:lpstr>
      <vt:lpstr>IV.A.5</vt:lpstr>
      <vt:lpstr>IV.A.6</vt:lpstr>
      <vt:lpstr>IV.B.1</vt:lpstr>
      <vt:lpstr>IV.C.1</vt:lpstr>
      <vt:lpstr>IV.C.2</vt:lpstr>
      <vt:lpstr>IV.C.3</vt:lpstr>
      <vt:lpstr>IV.C.4</vt:lpstr>
      <vt:lpstr>IV.D.1</vt:lpstr>
      <vt:lpstr>L1</vt:lpstr>
      <vt:lpstr>L2</vt:lpstr>
      <vt:lpstr>L3</vt:lpstr>
      <vt:lpstr>L4</vt:lpstr>
      <vt:lpstr>L5</vt:lpstr>
      <vt:lpstr>L6</vt:lpstr>
      <vt:lpstr>L7</vt:lpstr>
      <vt:lpstr>L8</vt:lpstr>
      <vt:lpstr>L9</vt:lpstr>
      <vt:lpstr>L10</vt:lpstr>
      <vt:lpstr>Appendix I</vt:lpstr>
      <vt:lpstr>'Appendix I'!Print_Area</vt:lpstr>
      <vt:lpstr>I.A.1!Print_Area</vt:lpstr>
      <vt:lpstr>I.A.2!Print_Area</vt:lpstr>
      <vt:lpstr>I.B.1!Print_Area</vt:lpstr>
      <vt:lpstr>I.B.10!Print_Area</vt:lpstr>
      <vt:lpstr>I.B.11!Print_Area</vt:lpstr>
      <vt:lpstr>I.B.2!Print_Area</vt:lpstr>
      <vt:lpstr>I.B.3!Print_Area</vt:lpstr>
      <vt:lpstr>I.B.4!Print_Area</vt:lpstr>
      <vt:lpstr>I.B.5!Print_Area</vt:lpstr>
      <vt:lpstr>I.B.6!Print_Area</vt:lpstr>
      <vt:lpstr>I.B.7!Print_Area</vt:lpstr>
      <vt:lpstr>I.B.8!Print_Area</vt:lpstr>
      <vt:lpstr>I.B.9!Print_Area</vt:lpstr>
      <vt:lpstr>I.C.1!Print_Area</vt:lpstr>
      <vt:lpstr>I.D.1!Print_Area</vt:lpstr>
      <vt:lpstr>I.D.2!Print_Area</vt:lpstr>
      <vt:lpstr>I.E.1!Print_Area</vt:lpstr>
      <vt:lpstr>I.E.2!Print_Area</vt:lpstr>
      <vt:lpstr>I.E.3!Print_Area</vt:lpstr>
      <vt:lpstr>I.E.4!Print_Area</vt:lpstr>
      <vt:lpstr>II.A.1!Print_Area</vt:lpstr>
      <vt:lpstr>II.A.2!Print_Area</vt:lpstr>
      <vt:lpstr>II.A.3!Print_Area</vt:lpstr>
      <vt:lpstr>II.A.4!Print_Area</vt:lpstr>
      <vt:lpstr>II.A.5!Print_Area</vt:lpstr>
      <vt:lpstr>II.A.6!Print_Area</vt:lpstr>
      <vt:lpstr>III.A.1!Print_Area</vt:lpstr>
      <vt:lpstr>III.B.1!Print_Area</vt:lpstr>
      <vt:lpstr>III.B.2!Print_Area</vt:lpstr>
      <vt:lpstr>III.B.3!Print_Area</vt:lpstr>
      <vt:lpstr>III.B.4!Print_Area</vt:lpstr>
      <vt:lpstr>IV.A.1!Print_Area</vt:lpstr>
      <vt:lpstr>IV.A.2!Print_Area</vt:lpstr>
      <vt:lpstr>IV.A.3!Print_Area</vt:lpstr>
      <vt:lpstr>IV.A.4!Print_Area</vt:lpstr>
      <vt:lpstr>IV.A.5!Print_Area</vt:lpstr>
      <vt:lpstr>IV.A.6!Print_Area</vt:lpstr>
      <vt:lpstr>IV.B.1!Print_Area</vt:lpstr>
      <vt:lpstr>IV.C.1!Print_Area</vt:lpstr>
      <vt:lpstr>IV.C.2!Print_Area</vt:lpstr>
      <vt:lpstr>IV.C.3!Print_Area</vt:lpstr>
      <vt:lpstr>IV.C.4!Print_Area</vt:lpstr>
      <vt:lpstr>IV.D.1!Print_Area</vt:lpstr>
      <vt:lpstr>'L1'!Print_Area</vt:lpstr>
      <vt:lpstr>'L10'!Print_Area</vt:lpstr>
      <vt:lpstr>'L3'!Print_Area</vt:lpstr>
      <vt:lpstr>'L4'!Print_Area</vt:lpstr>
      <vt:lpstr>'L6'!Print_Area</vt:lpstr>
      <vt:lpstr>'L7'!Print_Area</vt:lpstr>
      <vt:lpstr>'L8'!Print_Area</vt:lpstr>
      <vt:lpstr>'L9'!Print_Area</vt:lpstr>
      <vt:lpstr>'Title Page'!Print_Area</vt:lpstr>
      <vt:lpstr>Contents!Print_Titles</vt:lpstr>
    </vt:vector>
  </TitlesOfParts>
  <Company>The 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Erika</dc:creator>
  <cp:lastModifiedBy>Cohen, Elissa</cp:lastModifiedBy>
  <cp:lastPrinted>2015-08-07T15:51:32Z</cp:lastPrinted>
  <dcterms:created xsi:type="dcterms:W3CDTF">2015-01-06T18:06:32Z</dcterms:created>
  <dcterms:modified xsi:type="dcterms:W3CDTF">2015-10-21T18:06:18Z</dcterms:modified>
</cp:coreProperties>
</file>